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168" windowHeight="4692" firstSheet="10" activeTab="16"/>
  </bookViews>
  <sheets>
    <sheet name="ตางรางจัดชื้อ" sheetId="1" r:id="rId1"/>
    <sheet name="1คอมพิวเตอร์" sheetId="2" r:id="rId2"/>
    <sheet name="2งานบ้าน" sheetId="3" r:id="rId3"/>
    <sheet name="3เชื้อเพลิง" sheetId="4" r:id="rId4"/>
    <sheet name="4เภสัชกรรม" sheetId="5" r:id="rId5"/>
    <sheet name="5สำนักงาน" sheetId="6" r:id="rId6"/>
    <sheet name="6lab" sheetId="7" r:id="rId7"/>
    <sheet name="7กายภาพ" sheetId="8" r:id="rId8"/>
    <sheet name="8ไฟฟ้า" sheetId="9" r:id="rId9"/>
    <sheet name="9ก่อสร้าง" sheetId="10" r:id="rId10"/>
    <sheet name="10ENV" sheetId="11" r:id="rId11"/>
    <sheet name="11ทันตะ" sheetId="12" r:id="rId12"/>
    <sheet name="12เวชภัณฑ์มิใช่ยา" sheetId="13" r:id="rId13"/>
    <sheet name="13สมุนไพรสด" sheetId="14" r:id="rId14"/>
    <sheet name="14ยา" sheetId="15" r:id="rId15"/>
    <sheet name="เงินบำรุง" sheetId="16" r:id="rId16"/>
    <sheet name="สรุป" sheetId="17" r:id="rId17"/>
  </sheets>
  <definedNames>
    <definedName name="_xlnm.Print_Titles" localSheetId="11">'11ทันตะ'!$1:$7</definedName>
    <definedName name="_xlnm.Print_Titles" localSheetId="12">'12เวชภัณฑ์มิใช่ยา'!$1:$7</definedName>
    <definedName name="_xlnm.Print_Titles" localSheetId="14">'14ยา'!$1:$7</definedName>
    <definedName name="_xlnm.Print_Titles" localSheetId="2">'2งานบ้าน'!$1:$7</definedName>
    <definedName name="_xlnm.Print_Titles" localSheetId="4">'4เภสัชกรรม'!$1:$7</definedName>
    <definedName name="_xlnm.Print_Titles" localSheetId="5">'5สำนักงาน'!$1:$7</definedName>
    <definedName name="_xlnm.Print_Titles" localSheetId="6">'6lab'!$1:$7</definedName>
    <definedName name="_xlnm.Print_Titles" localSheetId="8">'8ไฟฟ้า'!$1:$7</definedName>
    <definedName name="_xlnm.Print_Titles" localSheetId="9">'9ก่อสร้าง'!$1:$7</definedName>
    <definedName name="_xlnm.Print_Titles" localSheetId="15">'เงินบำรุง'!$1:$5</definedName>
  </definedNames>
  <calcPr fullCalcOnLoad="1"/>
</workbook>
</file>

<file path=xl/sharedStrings.xml><?xml version="1.0" encoding="utf-8"?>
<sst xmlns="http://schemas.openxmlformats.org/spreadsheetml/2006/main" count="4118" uniqueCount="1868">
  <si>
    <t>โรงพยาบาลอาจสารถ</t>
  </si>
  <si>
    <t>ลำดับ</t>
  </si>
  <si>
    <t>หน่วย</t>
  </si>
  <si>
    <t>คงคลัง</t>
  </si>
  <si>
    <t>มูลค่า</t>
  </si>
  <si>
    <t>มูลค่ารวม</t>
  </si>
  <si>
    <t>ตั้งแต่  1  ต.ค.  2560  ถึง  30  ก.ย.  2561</t>
  </si>
  <si>
    <t>รายการ</t>
  </si>
  <si>
    <t>การใช้ย้อนหลัง 3 ปี</t>
  </si>
  <si>
    <t>ปี 2558</t>
  </si>
  <si>
    <t>ปี 2559</t>
  </si>
  <si>
    <t>ปี 2560</t>
  </si>
  <si>
    <t>การจัดซื้อแต่ละไตรมาส</t>
  </si>
  <si>
    <t>ไตรมาส  1</t>
  </si>
  <si>
    <t>ไตรมาส  2</t>
  </si>
  <si>
    <t>ไตรมาส 3</t>
  </si>
  <si>
    <t>ปริมาณการใช้ปี 2561</t>
  </si>
  <si>
    <t>แผ่นรองเมาส์</t>
  </si>
  <si>
    <t>เมาท์</t>
  </si>
  <si>
    <t>คีย์บอรด์</t>
  </si>
  <si>
    <t>หมึกปริ๊น 79</t>
  </si>
  <si>
    <t>หมึกปริ๊น 85</t>
  </si>
  <si>
    <t>ผ้าพิมพ์ LQ 300</t>
  </si>
  <si>
    <t>ผ้าพิมพ์ LQ 630</t>
  </si>
  <si>
    <t>แบตเตอรี่เครื่องสำรองไฟ</t>
  </si>
  <si>
    <t>แผ่น CD</t>
  </si>
  <si>
    <t>แผ่น DVD</t>
  </si>
  <si>
    <t>เครื่องสำรองไฟ</t>
  </si>
  <si>
    <t>แผ่น</t>
  </si>
  <si>
    <t xml:space="preserve">   อัน</t>
  </si>
  <si>
    <t>ตลับ</t>
  </si>
  <si>
    <t>ตัว</t>
  </si>
  <si>
    <t>เครื่อง</t>
  </si>
  <si>
    <t>แผนการจัดซื้อคอมพิวเตอร์</t>
  </si>
  <si>
    <t>รวม</t>
  </si>
  <si>
    <t>ไตรมาส 4</t>
  </si>
  <si>
    <t>ราคาต่อหน่วย</t>
  </si>
  <si>
    <t>โรงพยาบาลอาจสามารถ</t>
  </si>
  <si>
    <t>ตั้งแต่วันที่ 1 ตุลาคม พ.ศ. 2560  ถึงวันที่ 30  กันยายน พ.ศ. 2561</t>
  </si>
  <si>
    <t xml:space="preserve">ข้อมูลอัตราการใช้ </t>
  </si>
  <si>
    <t>ปริมาณ</t>
  </si>
  <si>
    <t>ประมาณ</t>
  </si>
  <si>
    <t>ราคา</t>
  </si>
  <si>
    <t>แผนจัดซื้อ</t>
  </si>
  <si>
    <t>ย้อนหลัง 3 ปี</t>
  </si>
  <si>
    <t>การใช้</t>
  </si>
  <si>
    <t>จัดซื้อ</t>
  </si>
  <si>
    <t>ต่อ</t>
  </si>
  <si>
    <t>ไตรมาสที่ 1</t>
  </si>
  <si>
    <t>ไตรมาสที่ 2</t>
  </si>
  <si>
    <t>ไตรมาสที่ 3</t>
  </si>
  <si>
    <t>ไตรมาสที่ 4</t>
  </si>
  <si>
    <t>จำนวน</t>
  </si>
  <si>
    <t>แผนการจัดซื้อวัสดุคอมพิวเตอร์</t>
  </si>
  <si>
    <t>อัน</t>
  </si>
  <si>
    <t>รวมเป็นเงินทั้งสิ้น</t>
  </si>
  <si>
    <t>(แปดแสนหนึ่งหมื่นห้าพันสองร้อยห้าสิบแปดบาทถ้วน)</t>
  </si>
  <si>
    <t>แผนการจัดซื้อวัสดุงานบ้านงานครัว</t>
  </si>
  <si>
    <t xml:space="preserve">แป้ง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</si>
  <si>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กระป๋อง</t>
  </si>
  <si>
    <t>สบู่แคร์</t>
  </si>
  <si>
    <t>ก้อน</t>
  </si>
  <si>
    <t>สบู่ซันไลต์</t>
  </si>
  <si>
    <t>สเปรย์</t>
  </si>
  <si>
    <t>แปรงขัดห้องน้ำ</t>
  </si>
  <si>
    <t>ด้าม</t>
  </si>
  <si>
    <t>ใบมีดโกน</t>
  </si>
  <si>
    <t>กล่อง</t>
  </si>
  <si>
    <t>ไม้ขนไก่</t>
  </si>
  <si>
    <t>ไม้กวาด</t>
  </si>
  <si>
    <t>คันมีดโกนดิสพอร์น</t>
  </si>
  <si>
    <t>สก็อตไบร์ทใหญ่</t>
  </si>
  <si>
    <t>สก็อตไบร์ทด้ามจับ</t>
  </si>
  <si>
    <t>น้ำยาขจัดคราบแน่น</t>
  </si>
  <si>
    <t>ขวด</t>
  </si>
  <si>
    <t>ขัน</t>
  </si>
  <si>
    <t>ใบ</t>
  </si>
  <si>
    <t>ไฟฉายปรับเลน</t>
  </si>
  <si>
    <t>ไฟฉายธรรมดา</t>
  </si>
  <si>
    <t>ถ่านนาฬิกา</t>
  </si>
  <si>
    <t>ถ่านขนาดกลาง</t>
  </si>
  <si>
    <t>ถ่าน 3 เอ</t>
  </si>
  <si>
    <t>ไม้จิ้มฟัน</t>
  </si>
  <si>
    <t>ถุงมือแดง</t>
  </si>
  <si>
    <t>คู่</t>
  </si>
  <si>
    <t>ด้ายเย็บผ้า</t>
  </si>
  <si>
    <t>หลอด</t>
  </si>
  <si>
    <t>น้ำยาขัดสุขภัณฑ์</t>
  </si>
  <si>
    <t>ผงซักผ้า</t>
  </si>
  <si>
    <t>กรวยกระดาษ</t>
  </si>
  <si>
    <t>ถ่าน  9 v</t>
  </si>
  <si>
    <t>ไม้ปาดน้ำ</t>
  </si>
  <si>
    <t>สบู่ล้างมือ</t>
  </si>
  <si>
    <t>กล</t>
  </si>
  <si>
    <t>น้ำยาขัดเงาพื้น</t>
  </si>
  <si>
    <t>น้ำยาขจัดคราบ</t>
  </si>
  <si>
    <t>น้ำยาซักสูตรเข้มข้น</t>
  </si>
  <si>
    <t>น้ำยาปรับผ้านุ่ม</t>
  </si>
  <si>
    <t>ถุงขยะแดง 8x12 นิ้ว</t>
  </si>
  <si>
    <t>กก</t>
  </si>
  <si>
    <t>ถุงขยะแดง 12x20 นิ้ว</t>
  </si>
  <si>
    <t>ถุงขยะแดง 26x28 นิ้ว</t>
  </si>
  <si>
    <t>ถุงขยะแดง 40x45 นิ้ว</t>
  </si>
  <si>
    <t>ไม้ถูพื้น10  นิ้ว</t>
  </si>
  <si>
    <t>ผ้าถูพื้น 10 นิ้ว</t>
  </si>
  <si>
    <t>ผืน</t>
  </si>
  <si>
    <t>น้ำยาถูพื้นฆ่าเชื้อ</t>
  </si>
  <si>
    <t>น้ำยาขจัดคราบสนิม</t>
  </si>
  <si>
    <t>น้ำฟอกผ้าขาว</t>
  </si>
  <si>
    <t>น้ำยาลอกแว๊ก</t>
  </si>
  <si>
    <t>เชือกฟางเส้นเล็ก</t>
  </si>
  <si>
    <t>ม้วน</t>
  </si>
  <si>
    <t>ซันไลต์</t>
  </si>
  <si>
    <t>น้ำยาล้างจานเซพแพค</t>
  </si>
  <si>
    <t>น้ำยาเช็ดกระจก</t>
  </si>
  <si>
    <t xml:space="preserve">ถุงมือรัดข้อ </t>
  </si>
  <si>
    <t>น้ำยาล้างรถ</t>
  </si>
  <si>
    <t>ป๊อกกี้</t>
  </si>
  <si>
    <t>แปรงด้ามยาว</t>
  </si>
  <si>
    <t>น้ำยาเคลือบรถภายนอก</t>
  </si>
  <si>
    <t>น้ำยาเคลือบรถภายใน</t>
  </si>
  <si>
    <t>แปรงล้างรถ</t>
  </si>
  <si>
    <t>ผ้าชามัวส์</t>
  </si>
  <si>
    <t>ผ้าถูพื้น 6 นิ้ว</t>
  </si>
  <si>
    <t>ไม้ถูพื้น 6 นิ้ว</t>
  </si>
  <si>
    <t>ผ้าม็อปพื้น 20 นิ้ว</t>
  </si>
  <si>
    <t>ไม้ม๊อบพื้น 20 นิ้ว</t>
  </si>
  <si>
    <t>ผ้าม็อปพื้น 24 นิ้ว</t>
  </si>
  <si>
    <t>ไม้ม๊อบพื้น 24 นิ้ว</t>
  </si>
  <si>
    <t>ฟิล์มถนอมอาหาร</t>
  </si>
  <si>
    <t>กระดาษชำระ</t>
  </si>
  <si>
    <t>กระดาษเช็ดมือ</t>
  </si>
  <si>
    <t>ลัง</t>
  </si>
  <si>
    <t>ที่ตักขยะ</t>
  </si>
  <si>
    <t>ถ่านรีชาร์ทเล็ก</t>
  </si>
  <si>
    <t>ถ่านราริ่งกลาง</t>
  </si>
  <si>
    <t>ฝอยขัดหม้อ</t>
  </si>
  <si>
    <t>ห่อ</t>
  </si>
  <si>
    <t>สก๊อตใบร์ทขันพื้นดำ</t>
  </si>
  <si>
    <t>สก๊อตใบร์ทขันพื้นแดง</t>
  </si>
  <si>
    <t>ถุงขยะดำ 8x12 นิ้ว</t>
  </si>
  <si>
    <t>กก.</t>
  </si>
  <si>
    <t>ถุงขยะดำ 12x20 นิ้ว</t>
  </si>
  <si>
    <t>ถุงขยะดำ 26x28นิ้ว</t>
  </si>
  <si>
    <t>ถุงขยะดำ 40x45 นิ้ว</t>
  </si>
  <si>
    <t>รองเท้าบู๊ท</t>
  </si>
  <si>
    <t>ถุงช้อน-ส้อม</t>
  </si>
  <si>
    <t>ชิ้น</t>
  </si>
  <si>
    <t>พรมเช็ดเท้า</t>
  </si>
  <si>
    <t>ไฮเตอร์</t>
  </si>
  <si>
    <t>กล.</t>
  </si>
  <si>
    <t>ถุงร้อน 6*9</t>
  </si>
  <si>
    <t>(แปดแสนห้าหมื่นหกพันสี่ร้อยห้าสิบเจ็ดบาทถ้วน)</t>
  </si>
  <si>
    <t>แผนการจัดซื้อวัสดุเชื้อเพลิง</t>
  </si>
  <si>
    <t>น้ำมันเครื่องไดนามิก</t>
  </si>
  <si>
    <t>น้ำมันเครื่อง   2T</t>
  </si>
  <si>
    <t>น้ำมันเครื่อง  4T</t>
  </si>
  <si>
    <t>แกลลอน</t>
  </si>
  <si>
    <t>(หนึ่งหมื่นสองพันหนึ่งร้อยหกสิบบาทถ้วน)</t>
  </si>
  <si>
    <t>แผนการจัดซื้อเวชภัณฑ์ที่มิใช่ยา ประเภทวัสดุเภสัชกรรม</t>
  </si>
  <si>
    <t>ถุงหูหิ้ว รพ.สต 6x14</t>
  </si>
  <si>
    <t>ถุงหูหิ้ว รพ.อาจสามารถ 8x15 (ใหญ่)</t>
  </si>
  <si>
    <t>ถุงหูหิ้ว รพ.อาจสามารถ 6x14 (กลาง)</t>
  </si>
  <si>
    <t>ถุงหูหิ้ว รพ.อาจสามารถ 5x11 (เล็ก)</t>
  </si>
  <si>
    <t>ซองซิปใส 4x6</t>
  </si>
  <si>
    <t>ซองซิปใส 5x7</t>
  </si>
  <si>
    <t>ซองซิปใส 6x8</t>
  </si>
  <si>
    <t>ซองซิปใส 7x10</t>
  </si>
  <si>
    <t>ซองซิปใส 9x13</t>
  </si>
  <si>
    <t>ซองซิปใส 10x20</t>
  </si>
  <si>
    <t>ซองซิปใส 15x23</t>
  </si>
  <si>
    <t>ซองซิปสีชา  4x6</t>
  </si>
  <si>
    <t>ซองซิปสีชา  5x7</t>
  </si>
  <si>
    <t>ซองซิปสีชา  9x13</t>
  </si>
  <si>
    <t>ซองซิปใส 18x28</t>
  </si>
  <si>
    <t>ซองซิปใส 13x20</t>
  </si>
  <si>
    <t>ซองซิปสีชา  13x20</t>
  </si>
  <si>
    <t>ขวดพลาสติก 60 ซีซี</t>
  </si>
  <si>
    <t>แพ็ค</t>
  </si>
  <si>
    <t>N/A</t>
  </si>
  <si>
    <t>สติ๊กเกอร์ ฉลากยา (แบบพับ)</t>
  </si>
  <si>
    <t>(ห้าแสนห้าพันแปดร้อยเก้าสิบสี่บาทถ้วน)</t>
  </si>
  <si>
    <t>แผนการจัดซื้อวัสดุสำนักงาน</t>
  </si>
  <si>
    <t>กระดาษถ่ายเอกสาร 80 แกรม</t>
  </si>
  <si>
    <t>รีม</t>
  </si>
  <si>
    <t>กระดาษ A5</t>
  </si>
  <si>
    <t>กระดาษถ่ายเอกสาร 70 แกรม</t>
  </si>
  <si>
    <t>กระดาษโรเนียวยาว</t>
  </si>
  <si>
    <t>กระดาษทำปก</t>
  </si>
  <si>
    <t>แฟ้มเอกสาร</t>
  </si>
  <si>
    <t>แฟ้ม</t>
  </si>
  <si>
    <t>แฟ้มเสนอเซ็น</t>
  </si>
  <si>
    <t>แฟ้มปกอ่อน</t>
  </si>
  <si>
    <t>คลิปบอร์ด</t>
  </si>
  <si>
    <t>แฟ้มแขวน</t>
  </si>
  <si>
    <t>กล่องใส่เอกสาร 2 ช่อง</t>
  </si>
  <si>
    <t>กล่องใส่เอกสาร 3 ช่อง</t>
  </si>
  <si>
    <t>ดินสอดำ</t>
  </si>
  <si>
    <t>แท่ง</t>
  </si>
  <si>
    <t>ยางลบดินสอ</t>
  </si>
  <si>
    <t>น้ำยาลบคำผิด</t>
  </si>
  <si>
    <t>ปากกาเคมีลบได้</t>
  </si>
  <si>
    <t>ปากกาเคมีลบไม่ได้</t>
  </si>
  <si>
    <t>สมุดเบอร์ 1</t>
  </si>
  <si>
    <t>เล่ม</t>
  </si>
  <si>
    <t>สมุดเบอร์ 2</t>
  </si>
  <si>
    <t>ไม้บรรทัดยาว</t>
  </si>
  <si>
    <t>ไม้บรรทัดสั้น</t>
  </si>
  <si>
    <t>แป้นประทับหมึกสีดำ</t>
  </si>
  <si>
    <t>หมึกอัดสำเนา</t>
  </si>
  <si>
    <t>แม็กซ์ 35</t>
  </si>
  <si>
    <t>แม็กซ์ 10</t>
  </si>
  <si>
    <t>ลวดเย็บกระดาษ 35</t>
  </si>
  <si>
    <t>ลวดเย็บกระดาษ 10</t>
  </si>
  <si>
    <t>เทปสันปก</t>
  </si>
  <si>
    <t>กาว 2 หน้า</t>
  </si>
  <si>
    <t>กาวบาง</t>
  </si>
  <si>
    <t>กาวแท่ง</t>
  </si>
  <si>
    <t>กระดาษแฟกซ์</t>
  </si>
  <si>
    <t>กระดาษคาร์บอน</t>
  </si>
  <si>
    <t>ลวดเสียบกระดาษ</t>
  </si>
  <si>
    <t>หมึกเติมแป้นสีแดง</t>
  </si>
  <si>
    <t>หมึกเติมแป้นสีน้ำเงิน</t>
  </si>
  <si>
    <t>เทปใส</t>
  </si>
  <si>
    <t>แปลงลบกระดาน</t>
  </si>
  <si>
    <t>เหล็กเสียบกระดาษ</t>
  </si>
  <si>
    <t>แฟ้มห่วง</t>
  </si>
  <si>
    <t>เครื่องคิดเลขกลาง</t>
  </si>
  <si>
    <t>กระดาษชาร์ท</t>
  </si>
  <si>
    <t>กระดาษโปสเตอร์</t>
  </si>
  <si>
    <t>กระดาษต่อเนื่อง 9x11/1 ชั้น</t>
  </si>
  <si>
    <t>กระดาษต่อเนื่อง 9x11/2ชั้น</t>
  </si>
  <si>
    <t>กระดาษต่อเนื่อง 15x11/1 ชั้น</t>
  </si>
  <si>
    <t>คัดเตอร์ใหญ่</t>
  </si>
  <si>
    <t>ใบคัดเตอร์ใหญ่</t>
  </si>
  <si>
    <t>คัดเตอร์เล็ก</t>
  </si>
  <si>
    <t>ใบคัดเตอร์เล็ก</t>
  </si>
  <si>
    <t>ไขก๊อปปี้ปริ้น</t>
  </si>
  <si>
    <t>ที่แกะลูกแม็กซ์</t>
  </si>
  <si>
    <t>ปากกาเน้นข้อความ</t>
  </si>
  <si>
    <t>ซองครุฑ</t>
  </si>
  <si>
    <t>ซอง</t>
  </si>
  <si>
    <t>หมึกถ่ายเอกสาร 2020</t>
  </si>
  <si>
    <t>หมึกเครื่องโทรสาร</t>
  </si>
  <si>
    <t>รันนี่งนัมเบอร์</t>
  </si>
  <si>
    <t>เครื่องโทรศัพท์</t>
  </si>
  <si>
    <t>นาฬิกาขนาดใหญ่</t>
  </si>
  <si>
    <t>เรือน</t>
  </si>
  <si>
    <t>บรรทัดเหล็ก</t>
  </si>
  <si>
    <t>กระดาษกาวยุ่น 24 มม.</t>
  </si>
  <si>
    <t>ซองครุฑ เอ 4</t>
  </si>
  <si>
    <t>ซองครุฑขยายข้าง</t>
  </si>
  <si>
    <t>แฟ้มสอด</t>
  </si>
  <si>
    <t>คลิปดำ 110</t>
  </si>
  <si>
    <t>คลิปดำ 109</t>
  </si>
  <si>
    <t>คลิปดำ 108</t>
  </si>
  <si>
    <t>ธงชาติใหญ่</t>
  </si>
  <si>
    <t>กระดาษเกียรติบัตร</t>
  </si>
  <si>
    <t>ริม</t>
  </si>
  <si>
    <t>หมึกเติมรันนิ่งนัมเบอร์</t>
  </si>
  <si>
    <t>ลิ้นแฟ้ม</t>
  </si>
  <si>
    <t>ลูกแม๊กเย็บ</t>
  </si>
  <si>
    <t>ลูกแม๊กยิง</t>
  </si>
  <si>
    <t>ผ้าพิมพ์</t>
  </si>
  <si>
    <t>แผ่นเคลือบ A4</t>
  </si>
  <si>
    <t>กบเหลาดินสอ</t>
  </si>
  <si>
    <t>ตุ๊ดตู่</t>
  </si>
  <si>
    <t>ธง สก.</t>
  </si>
  <si>
    <t xml:space="preserve"> ผืน</t>
  </si>
  <si>
    <t>ธงชาติ 90X60</t>
  </si>
  <si>
    <t>ธงครองราชย์</t>
  </si>
  <si>
    <t>ตะกร้า</t>
  </si>
  <si>
    <t>หมึก 2320 D</t>
  </si>
  <si>
    <t>แท่นสก๊อตเทป</t>
  </si>
  <si>
    <t>ปลั๊กไฟ  3 เมตร</t>
  </si>
  <si>
    <t>ปลั๊กไฟ  5 เมตร</t>
  </si>
  <si>
    <t>ซองหุ้มอุปกรณ์เอ็กซเรย์</t>
  </si>
  <si>
    <t>ถังขยะมีเท้าเหยียบ</t>
  </si>
  <si>
    <t>ฟิล์มเครื่องโทรสาร</t>
  </si>
  <si>
    <t>เทปสีชา</t>
  </si>
  <si>
    <t>เครื่องโทรศัพท์ไร้สาย</t>
  </si>
  <si>
    <t>กรรไกร</t>
  </si>
  <si>
    <t>พลาสติก</t>
  </si>
  <si>
    <t>Accu-chek DTX strip</t>
  </si>
  <si>
    <t>AFB stain</t>
  </si>
  <si>
    <t>กล่อง(4ขวด)</t>
  </si>
  <si>
    <t>Albumin BT</t>
  </si>
  <si>
    <t>กล่อง(4*50ml)</t>
  </si>
  <si>
    <t>Albumin XL</t>
  </si>
  <si>
    <t>กล่อง(1*44ml)</t>
  </si>
  <si>
    <t>ALP BT</t>
  </si>
  <si>
    <t>กล่อง(2*62.5ml)</t>
  </si>
  <si>
    <t>ALP XL</t>
  </si>
  <si>
    <t>กล่อง(2*55ml)</t>
  </si>
  <si>
    <t>Anti-A</t>
  </si>
  <si>
    <t>Anti-B</t>
  </si>
  <si>
    <t>Anti-D</t>
  </si>
  <si>
    <t>Anti-syphilis</t>
  </si>
  <si>
    <t>กล่อง(50test)</t>
  </si>
  <si>
    <t>BF Detergent</t>
  </si>
  <si>
    <t>BF Diluent</t>
  </si>
  <si>
    <t>BF-6500 Lyse (SLS-I)</t>
  </si>
  <si>
    <t>BF-FDO Lyse</t>
  </si>
  <si>
    <t>BF-FDT Lyse</t>
  </si>
  <si>
    <t>Bilirubin  Direct XL</t>
  </si>
  <si>
    <t>Bilirubin Control Sol for MB</t>
  </si>
  <si>
    <t>Pack(5ml)</t>
  </si>
  <si>
    <t>Bilirubin Direct BT</t>
  </si>
  <si>
    <t>Bilirubin Std Sol for MB</t>
  </si>
  <si>
    <t>Bilirubin total BT</t>
  </si>
  <si>
    <t>Bilirubin total XL</t>
  </si>
  <si>
    <t>กล่อง(3*66ml)</t>
  </si>
  <si>
    <t>Blue tip</t>
  </si>
  <si>
    <t>BT EXTRAWASH 
SOLUTION</t>
  </si>
  <si>
    <t>bot (50ml)</t>
  </si>
  <si>
    <t>BT Surface Active Agent</t>
  </si>
  <si>
    <t>กล่อง (100ml)</t>
  </si>
  <si>
    <t>BT Wash Cuvette Solution</t>
  </si>
  <si>
    <t>กล่อง(500ml)</t>
  </si>
  <si>
    <t>Calcium BT</t>
  </si>
  <si>
    <t>Calibration of Microbilirubin</t>
  </si>
  <si>
    <t>Capillary Blood EDTA
(CBC เด็ก)</t>
  </si>
  <si>
    <t>CBC-sys Hematology control</t>
  </si>
  <si>
    <t>กล่อง(3Level)</t>
  </si>
  <si>
    <t>Cholesterol BT</t>
  </si>
  <si>
    <t>กล่อง(2*50ml)</t>
  </si>
  <si>
    <t>Cholesterol XL</t>
  </si>
  <si>
    <t>กล่อง(2*44ml)</t>
  </si>
  <si>
    <t>Cover glass</t>
  </si>
  <si>
    <t>pack(200ชิ้น)</t>
  </si>
  <si>
    <t>Creatinine BT</t>
  </si>
  <si>
    <t>Creatinine XL</t>
  </si>
  <si>
    <t>Cyo tube</t>
  </si>
  <si>
    <t>ถุง</t>
  </si>
  <si>
    <t xml:space="preserve">DCIP </t>
  </si>
  <si>
    <t>กล่อง(100test)</t>
  </si>
  <si>
    <t>Diacal Auto BT</t>
  </si>
  <si>
    <t>กล่อง(3ขวด)</t>
  </si>
  <si>
    <t>Diacon N  BT</t>
  </si>
  <si>
    <t>กล่อง(5ขวด)</t>
  </si>
  <si>
    <t>Diacon P  BT</t>
  </si>
  <si>
    <t>DIRUI Urine strip H10</t>
  </si>
  <si>
    <t>กล่อง(100ชิ้น)</t>
  </si>
  <si>
    <t>DTX STRIP</t>
  </si>
  <si>
    <t xml:space="preserve"> ชิ้น</t>
  </si>
  <si>
    <t>EDTA tube(50ชิ้น/PACK)</t>
  </si>
  <si>
    <t>ERBA NORM control</t>
  </si>
  <si>
    <t>ERBA PATH control</t>
  </si>
  <si>
    <t>ERBA XL AUTOWASH AC</t>
  </si>
  <si>
    <t>ERBA XL AUTOWASH AL</t>
  </si>
  <si>
    <t>ERBA XL WASH KIT</t>
  </si>
  <si>
    <t>ESR pipette</t>
  </si>
  <si>
    <t>ESR tube</t>
  </si>
  <si>
    <t>FOB (fecal occult blood)</t>
  </si>
  <si>
    <t>กล่อง(25test)</t>
  </si>
  <si>
    <t>Glucose BT</t>
  </si>
  <si>
    <t>Glucose XL</t>
  </si>
  <si>
    <t>Gram stain</t>
  </si>
  <si>
    <t>HbA1C Cal 1,2</t>
  </si>
  <si>
    <t>HbA1C QC 1,2</t>
  </si>
  <si>
    <t>HbA1C turbid</t>
  </si>
  <si>
    <t>กล่อง(1*45ml)</t>
  </si>
  <si>
    <t>HbA1C turbid lyse</t>
  </si>
  <si>
    <t>ขวด(1*125ml)</t>
  </si>
  <si>
    <t>HBsAb</t>
  </si>
  <si>
    <t>HBsAg</t>
  </si>
  <si>
    <t>hCG (Pregnancy test)</t>
  </si>
  <si>
    <t>HDL BT</t>
  </si>
  <si>
    <t>กล่อง(1*62.5ml)</t>
  </si>
  <si>
    <t>HDL XL</t>
  </si>
  <si>
    <t>กล่อง(2*40ml)</t>
  </si>
  <si>
    <t>HDL/LDL Cal  XL</t>
  </si>
  <si>
    <t>กล่อง(2ขวด)</t>
  </si>
  <si>
    <t>I Label sticker</t>
  </si>
  <si>
    <t>LDL Direct BT</t>
  </si>
  <si>
    <t>LDL Direct XL</t>
  </si>
  <si>
    <t>Leptospirosis IgM</t>
  </si>
  <si>
    <t>กล่อง(30 test)</t>
  </si>
  <si>
    <t>Lithium heparin tube(100ชิ้น)</t>
  </si>
  <si>
    <t>Lithium heparin tube(50ชิ้น)</t>
  </si>
  <si>
    <t xml:space="preserve">  ชิ้น</t>
  </si>
  <si>
    <t>Methamphetamine</t>
  </si>
  <si>
    <t>Microalbumin Control</t>
  </si>
  <si>
    <t>กล่อง (4 ขวด)</t>
  </si>
  <si>
    <t>Microalbumin strip</t>
  </si>
  <si>
    <t>กล่อง(50ชิ้น)</t>
  </si>
  <si>
    <t>Microcentrifuge tube</t>
  </si>
  <si>
    <t>ถุง(1000ชิ้น)</t>
  </si>
  <si>
    <t>Microhematocrit tube (Red)</t>
  </si>
  <si>
    <t>ขวด(100ชิ้น)</t>
  </si>
  <si>
    <t>One-step Anti-HIV(1&amp;2)</t>
  </si>
  <si>
    <t>กล่อง(40test)</t>
  </si>
  <si>
    <t xml:space="preserve">Parafilm </t>
  </si>
  <si>
    <t>Phosphorus BT</t>
  </si>
  <si>
    <t>Proteus OX19</t>
  </si>
  <si>
    <t>Proteus OX2</t>
  </si>
  <si>
    <t>Proteus Oxk</t>
  </si>
  <si>
    <t>Q4 daily cleaning</t>
  </si>
  <si>
    <t>กล่อง( 2 ขวด)</t>
  </si>
  <si>
    <t>Q4 Electrode conditioning</t>
  </si>
  <si>
    <t>Q4 Electrolyte control</t>
  </si>
  <si>
    <t>pack(50*1.5ml)</t>
  </si>
  <si>
    <t>Q4-lyte Solution Pack</t>
  </si>
  <si>
    <t>pack</t>
  </si>
  <si>
    <t>RBS AM 35 Agent</t>
  </si>
  <si>
    <t>Retro screen HIV 3.0</t>
  </si>
  <si>
    <t>RA Latex Test Kit (RF)</t>
  </si>
  <si>
    <t>S. Typhi H</t>
  </si>
  <si>
    <t>S. Typhi O</t>
  </si>
  <si>
    <t>Sample cup</t>
  </si>
  <si>
    <t>Serodia -HIV</t>
  </si>
  <si>
    <t>SGOT BT</t>
  </si>
  <si>
    <t>SGOT XL</t>
  </si>
  <si>
    <t>SGPT BT</t>
  </si>
  <si>
    <t>SGPT XL</t>
  </si>
  <si>
    <t>Slide ฝ้า</t>
  </si>
  <si>
    <t>กล่อง(72ชิ้น)</t>
  </si>
  <si>
    <t>Test tube (แก้ว) 12x75mm</t>
  </si>
  <si>
    <t>Test tube (แก้ว) 16x100</t>
  </si>
  <si>
    <t>Thermal paper</t>
  </si>
  <si>
    <t>Total Protein BT</t>
  </si>
  <si>
    <t>กล่อง(4*62.5ml)</t>
  </si>
  <si>
    <t>Total Protein XL</t>
  </si>
  <si>
    <t>Triglycerides BT</t>
  </si>
  <si>
    <t>Triglycerides XL</t>
  </si>
  <si>
    <t>Troponin T</t>
  </si>
  <si>
    <t>กล่อง(10 test)</t>
  </si>
  <si>
    <t>Umonium microjet 500 cc</t>
  </si>
  <si>
    <t>Umonium spray 1000 cc</t>
  </si>
  <si>
    <t>UREA BT</t>
  </si>
  <si>
    <t>UREA XL</t>
  </si>
  <si>
    <t>Uric acid BT</t>
  </si>
  <si>
    <t>Uric acid XL</t>
  </si>
  <si>
    <t>Urinalysis control Negative</t>
  </si>
  <si>
    <t>Urinalysis control Positive</t>
  </si>
  <si>
    <t>UriSCAN 2 แถบ (GP)</t>
  </si>
  <si>
    <t>Wright 's Giemsa stain</t>
  </si>
  <si>
    <t>XL multical</t>
  </si>
  <si>
    <t>Yellow tip</t>
  </si>
  <si>
    <t>ถุง (1000ชิ้น)</t>
  </si>
  <si>
    <t>กระดาษชุบน้ำยาฆ่า</t>
  </si>
  <si>
    <t>กล่องเก็บปัสสาวะ (ฝาเหลือง)</t>
  </si>
  <si>
    <t>ตลับเสมหะ/ตลับอุจจาระ</t>
  </si>
  <si>
    <t>ชุดทดสอบโซเดียมไฮโดร
ซัลไฟต์ในอาหาร</t>
  </si>
  <si>
    <t>ชุด</t>
  </si>
  <si>
    <t>ชุดทดสอบบอแรกซ์ในอาหาร</t>
  </si>
  <si>
    <t>ชุดทดสอบกรดซาลิซิลิคในอาหาร</t>
  </si>
  <si>
    <t xml:space="preserve">ชุดทดสอบฟอร์มาลีนในอาหาร </t>
  </si>
  <si>
    <t>UNIPLASTIN PT (น้ำยา PT)</t>
  </si>
  <si>
    <t>LYOP. CONTROL PLASMA
 LEVEL-I(PT)</t>
  </si>
  <si>
    <t xml:space="preserve"> PACK</t>
  </si>
  <si>
    <t>LYOP. CONTROL PLASMA 
LEVEL-II(PT)</t>
  </si>
  <si>
    <t>CUVETTE FOR ARES 
(CUVETTE PT)</t>
  </si>
  <si>
    <t>CITRATE TUBE 
(TUBE PT จุกสีฟ้า)</t>
  </si>
  <si>
    <t>MICROHEmatocrit tube 
(BLUE)</t>
  </si>
  <si>
    <t>NA ELEC. CONDITIONING</t>
  </si>
  <si>
    <t>CREATININE ENZ.</t>
  </si>
  <si>
    <t>PACK</t>
  </si>
  <si>
    <t>ULTRAVIOLET LAMP 
FOR SP-20C</t>
  </si>
  <si>
    <t>SET</t>
  </si>
  <si>
    <t>NEODISHER MED RAPID
(น้ำยาทำความสะอาดและฆ่าเชื้อ)</t>
  </si>
  <si>
    <t>IMMERSION OIL</t>
  </si>
  <si>
    <t>(เจ็ดล้านเจ็ดแสนหนึ่งหมื่นสองพันหนึ่งร้อยแปดสิบห้าบาทถ้วน)</t>
  </si>
  <si>
    <t>แผนการจัดซื้อวัสดุวิทยาศาสตร์การแพทย์</t>
  </si>
  <si>
    <t>แผนการจัดซื้อวัสดุงานกายภาพบำบัด</t>
  </si>
  <si>
    <t>Crutch</t>
  </si>
  <si>
    <t>One point cane</t>
  </si>
  <si>
    <t>Tripod cane</t>
  </si>
  <si>
    <t>walker</t>
  </si>
  <si>
    <t>Wheel chair (มาตรฐาน)</t>
  </si>
  <si>
    <t>Wheel chair (ถอดข้าง)</t>
  </si>
  <si>
    <t>Wheel chair (นั่งถ่าย)</t>
  </si>
  <si>
    <t>ฟองน้ำรองนอนกันแผลกดทับ</t>
  </si>
  <si>
    <t>แผ่นประคบร้อน (cervical size)</t>
  </si>
  <si>
    <t>แผ่นประคบร้อน (standard size)</t>
  </si>
  <si>
    <t>แผ่นยางยืด Theraband ขนาด 1.5 m - red</t>
  </si>
  <si>
    <t>แผ่นยางยืด Theraband ขนาด 1.5 m - green</t>
  </si>
  <si>
    <t>แผ่นยางยืด Theraband ขนาด 1.5 m - blue</t>
  </si>
  <si>
    <t>แผ่นยางยืด Theraband ขนาด 1.5 m - black</t>
  </si>
  <si>
    <t>คัน</t>
  </si>
  <si>
    <t>-</t>
  </si>
  <si>
    <t>.</t>
  </si>
  <si>
    <t>แผนการจัดซื้อวัสดุไฟฟ้าและวิทยุ</t>
  </si>
  <si>
    <t>พัดลมโคจร 16 นิ้ว</t>
  </si>
  <si>
    <t>NA</t>
  </si>
  <si>
    <t>พัดลมติดผนัง 16 นิ้ว</t>
  </si>
  <si>
    <t>พัดลมดูดอากาศ 12 นิ้ว</t>
  </si>
  <si>
    <t>หลอดฟลูออเรสเวนต์ 40 w</t>
  </si>
  <si>
    <t>หลอดฟลูออเรสเวนต์ 18 w</t>
  </si>
  <si>
    <t>หลอด LED</t>
  </si>
  <si>
    <t>แบตเตอรี 12 v 7A</t>
  </si>
  <si>
    <t>สวิตซ์(ช้างเก่า)</t>
  </si>
  <si>
    <t>ปลั๊ก(vena เก่า)</t>
  </si>
  <si>
    <t>บัลลาสต์ 36 w</t>
  </si>
  <si>
    <t>ตลับโทรศัพท์</t>
  </si>
  <si>
    <t>หน้ากาก 3 ช่อง(ใหม่)</t>
  </si>
  <si>
    <t>หน้ากากvema 2 ช่อง</t>
  </si>
  <si>
    <t>หน้ากากvema 1 ช่อง</t>
  </si>
  <si>
    <t>เทปพันสายไฟ</t>
  </si>
  <si>
    <t>กิ๊ฟตอกสายทีวี</t>
  </si>
  <si>
    <t>กิ๊ฟตอกสายโทรศัพท์</t>
  </si>
  <si>
    <t>หลอดไส้ 100W</t>
  </si>
  <si>
    <t>ปล๊กตัวเมียแบบมีกาว</t>
  </si>
  <si>
    <t>บล๊อกลอย 2x4 นิ้ว</t>
  </si>
  <si>
    <t>สายไฟขนาด2x1.5</t>
  </si>
  <si>
    <t>สวิตซ์(venaเก่า)</t>
  </si>
  <si>
    <t>ชุดหลอดฟลูออเรสเซนต์ 36 W</t>
  </si>
  <si>
    <t>ชุดหลอดฟลูออเรสเซนต์ 18 W</t>
  </si>
  <si>
    <t>สายการ์ว ขนาด1*1.5</t>
  </si>
  <si>
    <t>แท่งการ์ว ขนาด 1.8 เมตร</t>
  </si>
  <si>
    <t>เส้น</t>
  </si>
  <si>
    <t>สตาร์ทเตอร์</t>
  </si>
  <si>
    <t>เคเบิ้ลไท</t>
  </si>
  <si>
    <t>สายไฟอ่อน 2*1.5</t>
  </si>
  <si>
    <t>ปลั๊กตัวผู้</t>
  </si>
  <si>
    <t>สายดิน</t>
  </si>
  <si>
    <t>เทปพันสายไฟ 3 m</t>
  </si>
  <si>
    <t>ชุดโคมไฟสะท้อนแสง</t>
  </si>
  <si>
    <t>สายไฟ2*4</t>
  </si>
  <si>
    <t>เมตร</t>
  </si>
  <si>
    <t>สายไฟ2*2.5</t>
  </si>
  <si>
    <t>สายโทรศัพท์ 2*0.5</t>
  </si>
  <si>
    <t>สายโทรศัพท์ 4*0.65</t>
  </si>
  <si>
    <t>พัดลมดูดอากาศ 8 นิ้ว</t>
  </si>
  <si>
    <t>พัดลมเพดานขนาด 48 นิ้ว</t>
  </si>
  <si>
    <t>โคมไฟฉุกเฉิน</t>
  </si>
  <si>
    <t>สายไฟอลูมิเนียม เบอร์ 95</t>
  </si>
  <si>
    <t>หางปลาอลูมิเนียม</t>
  </si>
  <si>
    <t>(แปดหมื่นหนึ่งพันหกร้อยสามสิบห้าบาทถ้วน)</t>
  </si>
  <si>
    <t>แผนการจัดซื้อวัสดุก่อสร้าง</t>
  </si>
  <si>
    <t>ก๊อกอ่างล้างมือ</t>
  </si>
  <si>
    <t>ก๊อกอ่างล้างจาน</t>
  </si>
  <si>
    <t>ก๊อกน้ำซันว่า 4 หุน</t>
  </si>
  <si>
    <t>ก๊อกฝักบัว</t>
  </si>
  <si>
    <t>ชุดฝักบัวชำระ(สายชำระ+หัวฉีด)</t>
  </si>
  <si>
    <t>หัวฝักบัวชำระ</t>
  </si>
  <si>
    <t>ฝักบัวอาบพร้อมสาย</t>
  </si>
  <si>
    <t>ฝารองนั่งชักโครก</t>
  </si>
  <si>
    <t>ท่อน้ำทิ้งชุบโครเมียม</t>
  </si>
  <si>
    <t>สะดืออ่าง</t>
  </si>
  <si>
    <t>ต่อตรง 4 หุน</t>
  </si>
  <si>
    <t>ข้อต่อเกลียวนอก 1 นิ้ว</t>
  </si>
  <si>
    <t>ข้องอ 4หุน</t>
  </si>
  <si>
    <t>ข้องอ1.1/4 นิ้ว</t>
  </si>
  <si>
    <t>สามทาง4 หุน</t>
  </si>
  <si>
    <t>สามทาง1.1/4 นิ้ว</t>
  </si>
  <si>
    <t>เทปพันเกลียวประปา</t>
  </si>
  <si>
    <t>สายน้ำดี 24 นิ้ว</t>
  </si>
  <si>
    <t>ลูกบิดประตู</t>
  </si>
  <si>
    <t>ทราย</t>
  </si>
  <si>
    <t>คิว</t>
  </si>
  <si>
    <t>หินภูเขา เบอร์ 3/4</t>
  </si>
  <si>
    <t>ปูนซีเมนต์ ประเภท 1</t>
  </si>
  <si>
    <t>สกรู 1 นิ้ว</t>
  </si>
  <si>
    <t>สกรู 1.5  นิ้ว</t>
  </si>
  <si>
    <t>ปุ๊ก pvc เบอร์ 7</t>
  </si>
  <si>
    <t>สกรู 1 นิ้ว ดำ</t>
  </si>
  <si>
    <t>สว่านไร้สาย</t>
  </si>
  <si>
    <t>กุญแจ</t>
  </si>
  <si>
    <t>แค็ปรัดท่อ</t>
  </si>
  <si>
    <t>ตะแกรงดักกลิ่น</t>
  </si>
  <si>
    <t>น้ำมันสน</t>
  </si>
  <si>
    <t>ซิลิโคนขาว</t>
  </si>
  <si>
    <t>รางร้อยสาย</t>
  </si>
  <si>
    <t>เครื่องเจียร์</t>
  </si>
  <si>
    <t>กุญแจคอม้า</t>
  </si>
  <si>
    <t>สายทีวี</t>
  </si>
  <si>
    <t>ปืนนิงซิลิโคน</t>
  </si>
  <si>
    <t>สีย้อมไม้เบเยอร์</t>
  </si>
  <si>
    <t>บานพับ 4 นิ้ว</t>
  </si>
  <si>
    <t>บานพับ 4 นิ้วตัวใหญ่</t>
  </si>
  <si>
    <t>บูท ประตู3/4</t>
  </si>
  <si>
    <t>หัวเป่าลม</t>
  </si>
  <si>
    <t>โบกส้วม</t>
  </si>
  <si>
    <t>ฝาปิด pvc</t>
  </si>
  <si>
    <t>ท่อใยหิน 4/1 ม</t>
  </si>
  <si>
    <t>ท่อน</t>
  </si>
  <si>
    <t>ใบเลื่อยวงเดือน</t>
  </si>
  <si>
    <t>ใบเลื่อยตัดเหล็ก</t>
  </si>
  <si>
    <t>ใบเจียร</t>
  </si>
  <si>
    <t>ใบตัด 4 นิ้ว</t>
  </si>
  <si>
    <t>โครงเลื่อยตัดเหล็ก</t>
  </si>
  <si>
    <t>โถปัสสาวะชาย</t>
  </si>
  <si>
    <t>อุปกรณ์โถปัสสาวะ</t>
  </si>
  <si>
    <t>ชุดประแจหกเหลี่ยม</t>
  </si>
  <si>
    <t>สายทะลวงท่อ</t>
  </si>
  <si>
    <t>ตัวยิงรีเวท</t>
  </si>
  <si>
    <t>สกรู 7*32</t>
  </si>
  <si>
    <t>ใบตัดกระเบื้อง4 นิ้ว</t>
  </si>
  <si>
    <t>ก็อกอ่างล้างจาน</t>
  </si>
  <si>
    <t>เหล็กกลม ขนาด 1.5 นิ้ว</t>
  </si>
  <si>
    <t>จุกปิด 4 หุน</t>
  </si>
  <si>
    <t>ท่อ pvc 4 หุน</t>
  </si>
  <si>
    <t>ซีเมนต์เหล็ก</t>
  </si>
  <si>
    <t>ปุ๊ก pvc เบอร์7</t>
  </si>
  <si>
    <t>ปุ๊กผีเสื้อ</t>
  </si>
  <si>
    <t>สีน้ำอคลิลิค สีแดง</t>
  </si>
  <si>
    <t>กระดาษทราย</t>
  </si>
  <si>
    <t>แปรง 3 นิ้ว</t>
  </si>
  <si>
    <t>ดอกสว่าน</t>
  </si>
  <si>
    <t>เกียงโป๊ว</t>
  </si>
  <si>
    <t>ถังปูน</t>
  </si>
  <si>
    <t>ก็อกน้ำวันว่า 4 หุน</t>
  </si>
  <si>
    <t>สกรู 2 นิ้ว</t>
  </si>
  <si>
    <t>สีกันสนิมเทา</t>
  </si>
  <si>
    <t>แปรงลวดทองเหลือง</t>
  </si>
  <si>
    <t>ท่อ pvc 6 หุน</t>
  </si>
  <si>
    <t>ก๊อกตู้น้ำเย็นทองเหลืองชุบโครเมี่ยม</t>
  </si>
  <si>
    <t>ท่อเหลือง 4 หุน</t>
  </si>
  <si>
    <t>คอนเน็กเตอร์ 4 หุน</t>
  </si>
  <si>
    <t>ก้ามปู 4 หุน</t>
  </si>
  <si>
    <t>เฟ็ก 4หุน พีวีซี</t>
  </si>
  <si>
    <t>ดอกสว่าน 1/4</t>
  </si>
  <si>
    <t>ดอกสว่าน 3/8</t>
  </si>
  <si>
    <t>กาวร้อน</t>
  </si>
  <si>
    <t>ฆ้อนปอน</t>
  </si>
  <si>
    <t>ประแจเลื่อน</t>
  </si>
  <si>
    <t>สีสเปรย์บอร์น</t>
  </si>
  <si>
    <t>แปรง 1 นิ้ว</t>
  </si>
  <si>
    <t>แปรง 2 นิ้ว</t>
  </si>
  <si>
    <t>ตาข่าย 1 เมตร</t>
  </si>
  <si>
    <t>ทินเนอร์</t>
  </si>
  <si>
    <t>แกลอน</t>
  </si>
  <si>
    <t>ลูกกลิ้ง</t>
  </si>
  <si>
    <t>สีน้ำอะคลิลิค 9 ลิตร</t>
  </si>
  <si>
    <t>ถัง</t>
  </si>
  <si>
    <t>ยางมะตอย</t>
  </si>
  <si>
    <t>น้ำยารองพื้นปูนเก่า</t>
  </si>
  <si>
    <t>ลวดดำ</t>
  </si>
  <si>
    <t>มัด</t>
  </si>
  <si>
    <t>เสา 5*5  25 เมตร(บ่า)</t>
  </si>
  <si>
    <t>ต้น</t>
  </si>
  <si>
    <t>เหล็กกล่อง 3*1.5 นิ้ว</t>
  </si>
  <si>
    <t>เหล็กกล่อง 2*4 นิ้ว</t>
  </si>
  <si>
    <t>เหล็กกล่อง 2*1นิ้ว</t>
  </si>
  <si>
    <t>เหล็กกล่อง 2*2 นิ้ว</t>
  </si>
  <si>
    <t>เหล็กกล่อง 1.5*1.5 นิ้ว</t>
  </si>
  <si>
    <t>เชิงชายสมาร์ทวูด 8 นิ้ว*4เมตร</t>
  </si>
  <si>
    <t>อิฐบลอค</t>
  </si>
  <si>
    <t>(สี่หมื่นเจ็ดพันหกร้อยสี่สิบบาทถ้วน)</t>
  </si>
  <si>
    <t>แผนการจัดซื้อจัดจ้างงานอนามัยสิ่งแวดล้อม</t>
  </si>
  <si>
    <t>ค่าจ้างกำจัดขยะติดเชื้อ</t>
  </si>
  <si>
    <t>ค่าตรวจวิเคราะห์น้ำประปา</t>
  </si>
  <si>
    <t>ค่าจ้างสูบส้วม บ่อเกรอะ</t>
  </si>
  <si>
    <t>ค่าจ้างเหมาตัดต้นไม้</t>
  </si>
  <si>
    <t>บาท</t>
  </si>
  <si>
    <t>(หนึ่งแสนหนึ่งหมื่นเก้าพันเก้าร้อยบาทถ้วน)</t>
  </si>
  <si>
    <t>แผนการจัดซื้อเวชภัณฑ์ทันตกรรม</t>
  </si>
  <si>
    <t>Round carbide bur #012 (กรอช้า)(long shank)</t>
  </si>
  <si>
    <t>หัว</t>
  </si>
  <si>
    <t>Round carbide bur #014 (กรอช้า)(long shank)</t>
  </si>
  <si>
    <t>Round carbide bur #018 (กรอช้า)(long shank)</t>
  </si>
  <si>
    <t>หัวขัดเร็ว Stone ขาว</t>
  </si>
  <si>
    <t>หัวขัดเร็ว composhape คาดเหลือง ทรง flame</t>
  </si>
  <si>
    <t>หัวขัดเร็ว composhape คาดเหลือง ทรง rugby</t>
  </si>
  <si>
    <t>Carbide bur RAL HM 1S 012</t>
  </si>
  <si>
    <t>Carbide bur RAL HM 1S 014</t>
  </si>
  <si>
    <t>Carbide bur RA HM 1S 016</t>
  </si>
  <si>
    <t>Diamond bur FG 862C 010</t>
  </si>
  <si>
    <t>Diamond bur FG 858C 010</t>
  </si>
  <si>
    <t>Diamond bur FG 801 016</t>
  </si>
  <si>
    <t>Diamond bur FG 801 018</t>
  </si>
  <si>
    <t>Diamond bur FG 801F 023</t>
  </si>
  <si>
    <t>Diamond bur FG 801F 016</t>
  </si>
  <si>
    <t>Diamond bur FG 801L 016</t>
  </si>
  <si>
    <t>Barbed Broach</t>
  </si>
  <si>
    <t>แผง</t>
  </si>
  <si>
    <t>Calcium hydroxide paste</t>
  </si>
  <si>
    <t>Calcium hydroxide (ผง)</t>
  </si>
  <si>
    <t>กระปุก</t>
  </si>
  <si>
    <t>Clove oil</t>
  </si>
  <si>
    <t>H-file 25 mm. assort 15-40</t>
  </si>
  <si>
    <t>K-file 25 mm. assort 45-80</t>
  </si>
  <si>
    <t>C-PILOT File 25mm. STERILILE#12</t>
  </si>
  <si>
    <t>C-PILOT File 25mm. STERILILE#10</t>
  </si>
  <si>
    <t>C-PILOT Files 21 mm.STERILE#06</t>
  </si>
  <si>
    <t>C-PILOT Files 21 mm.STERILE#08</t>
  </si>
  <si>
    <t>C-PILOT Files 21 mm.STERILE#10</t>
  </si>
  <si>
    <t>C-PILOT Files 21 mm.STERILE#12</t>
  </si>
  <si>
    <t>Rotary protaper next 21 mm.</t>
  </si>
  <si>
    <t>Gates Enlarge 19 mm. #001/050</t>
  </si>
  <si>
    <t>Guttapercha point #45</t>
  </si>
  <si>
    <t xml:space="preserve">Guttapercha point #30 </t>
  </si>
  <si>
    <t xml:space="preserve">Guttapercha point #35 </t>
  </si>
  <si>
    <t xml:space="preserve">Guttapercha point #40 </t>
  </si>
  <si>
    <t>GUTTA PERCHA accessory cone 0.02 NO.MF</t>
  </si>
  <si>
    <t>REVO's GP POINT SU N25#20600132</t>
  </si>
  <si>
    <t>Lentulo spiral 21  mm. ขนาด #25</t>
  </si>
  <si>
    <t>Lentulo spiral 25  mm. ขนาด #25</t>
  </si>
  <si>
    <t>Paper point #2(S)</t>
  </si>
  <si>
    <t>Paper point #3(M)</t>
  </si>
  <si>
    <t>Paper point #4(L)</t>
  </si>
  <si>
    <t>Root canal cement powder</t>
  </si>
  <si>
    <t>RC prep. (EDTA gel)</t>
  </si>
  <si>
    <t>Endo Cal Root Canal Medicament pH12.5</t>
  </si>
  <si>
    <t>File care (EDTA chelating agent)</t>
  </si>
  <si>
    <t>SODIUM HYPOCHLORITE SOLUTION</t>
  </si>
  <si>
    <t>ULTRASONIC TIP for RCT</t>
  </si>
  <si>
    <t>NSK Hi-Clean Spray</t>
  </si>
  <si>
    <t>น้ำยาล้าง suction</t>
  </si>
  <si>
    <t>น้ำยาฆ่าเชื้อหัวกรอ</t>
  </si>
  <si>
    <t>Gingival Retraction Solution</t>
  </si>
  <si>
    <t>IRM CEMENT</t>
  </si>
  <si>
    <t>Rubber cup with mendrel</t>
  </si>
  <si>
    <t>โหล</t>
  </si>
  <si>
    <t>RUBBER DAM SHEET</t>
  </si>
  <si>
    <t>ยาชาทันตกรรมMedicaine Inj.2% 1:100000</t>
  </si>
  <si>
    <t>AMALGAM CAPSULE</t>
  </si>
  <si>
    <t>DISPOSABLE NEEDLE 30Gx25 LONG</t>
  </si>
  <si>
    <t>DISPOSABLE NEEDLE 30Gx21 SHORT</t>
  </si>
  <si>
    <t xml:space="preserve">TETRIC N-BOND REFILL(1*6g.) </t>
  </si>
  <si>
    <t>IONOSIT BASELINER (6*1.5g.)</t>
  </si>
  <si>
    <t>ESTELITE SIGMA QUICK A2</t>
  </si>
  <si>
    <t>ESTELITE SIGMA QUICK A3</t>
  </si>
  <si>
    <t>ESTELITE SIGMA QUICK A3.5</t>
  </si>
  <si>
    <t>Flowable composite สี A3</t>
  </si>
  <si>
    <t>PerfectEtch Jumbo Etch Gel 50 ml. Green</t>
  </si>
  <si>
    <t>ZINC PHOSPHATE CEMENT</t>
  </si>
  <si>
    <t>FUJI 9</t>
  </si>
  <si>
    <t>Matrix Band Ivory (ก้ามปู)</t>
  </si>
  <si>
    <t>Vitrebond</t>
  </si>
  <si>
    <t>Softlex extra thin 4931 C</t>
  </si>
  <si>
    <t>Softlex extra thin 4931 F</t>
  </si>
  <si>
    <t>Softlex extra thin 4931 M</t>
  </si>
  <si>
    <t>Softlex extra thin 4931 SF</t>
  </si>
  <si>
    <t>Pop on mendel</t>
  </si>
  <si>
    <t>SAND PAPER STRIP</t>
  </si>
  <si>
    <t xml:space="preserve">Wedge </t>
  </si>
  <si>
    <t>FLUORIDE VARNISH</t>
  </si>
  <si>
    <t>วัสดุเคลือบปิดหลุมร่องฟัน</t>
  </si>
  <si>
    <t>CORE BUILT UP MATERIAL</t>
  </si>
  <si>
    <t>PANAVIA F2.0KIT,TC</t>
  </si>
  <si>
    <t>AtriaPakด้ายแยกเหงือก with Aluminum Sulfate#00</t>
  </si>
  <si>
    <t>AtriaPakด้ายแยกเหงือก with Aluminum Sulfate#000</t>
  </si>
  <si>
    <t xml:space="preserve">วัสดุพิมพ์ปากSILAGUM MONO(135ML.*2) </t>
  </si>
  <si>
    <t>TEMPORARY CEMENT</t>
  </si>
  <si>
    <t>ENDO EXCAVATOR SPOON</t>
  </si>
  <si>
    <t xml:space="preserve">ENDO EXPLORER </t>
  </si>
  <si>
    <t xml:space="preserve">ENDO PLUGGER </t>
  </si>
  <si>
    <t>Glick No.1</t>
  </si>
  <si>
    <t>Root Canal spreader D11T</t>
  </si>
  <si>
    <t>Periodontal Probe</t>
  </si>
  <si>
    <t>ชุดตรวจ 3 ชิ้น</t>
  </si>
  <si>
    <t>FILM HOLDER : SNAP A RAY</t>
  </si>
  <si>
    <t>(สองหมื่นห้าพันสองร้อยห้าสิบสี่บาทถ้วน)</t>
  </si>
  <si>
    <t>แผนการจัดซื้อเครื่องมือทันตกรรม</t>
  </si>
  <si>
    <t>สรุปแผนการจัดซื้อวัสดุและเวชภัณฑ์ทันตกรรม  โรงพยาบาลอาจสามารถ ประจำปีงบประมาณ 2561</t>
  </si>
  <si>
    <t>จำนวนรายการที่จะจัดซื้อ</t>
  </si>
  <si>
    <t>จัดซื้อด้วยเงินงบประมาณ</t>
  </si>
  <si>
    <t>จัดซื้อด้วยเงินบำรุง</t>
  </si>
  <si>
    <t>รวมเป็นเงิน</t>
  </si>
  <si>
    <t>2</t>
  </si>
  <si>
    <t>แผนการจัดซื้อเวชภัณฑ์มิใช่ยา</t>
  </si>
  <si>
    <t>ลำ ดับ</t>
  </si>
  <si>
    <t>รหัส</t>
  </si>
  <si>
    <t>ข้อมูลอัตราการใช้</t>
  </si>
  <si>
    <t>ยอด</t>
  </si>
  <si>
    <t>การซื้อ</t>
  </si>
  <si>
    <t>ไตรมาส 1</t>
  </si>
  <si>
    <t>ไตมาส 2</t>
  </si>
  <si>
    <t>ไตมาส 3</t>
  </si>
  <si>
    <t>ไตมาส 4</t>
  </si>
  <si>
    <t> 3000000001</t>
  </si>
  <si>
    <t> ADSON TOOH FORCEP 12 CM</t>
  </si>
  <si>
    <t> 3000000002</t>
  </si>
  <si>
    <t> AIR WAY 100 MM สีแดง</t>
  </si>
  <si>
    <t> 3000000003</t>
  </si>
  <si>
    <t> AIR WAY 110 MM สีส้ม</t>
  </si>
  <si>
    <t> 3000000006</t>
  </si>
  <si>
    <t> AIR WAY 90 MM สีเหลือง</t>
  </si>
  <si>
    <t> 3000000007</t>
  </si>
  <si>
    <t> ALCOHOL PAD</t>
  </si>
  <si>
    <t> 3000000009</t>
  </si>
  <si>
    <t> ALUMINUM SPLINT FINGER 0.5x 18"</t>
  </si>
  <si>
    <t> 3000000010</t>
  </si>
  <si>
    <t> ALUMINUM SPLINT FINGER 1.0 x 18"</t>
  </si>
  <si>
    <t> 3000000013</t>
  </si>
  <si>
    <t> ANKLE SUPPORT NO.L พันข้อเท้า</t>
  </si>
  <si>
    <t> 3000000014</t>
  </si>
  <si>
    <t> ANKLE SUPPORT NO.M พันข้อเท้า</t>
  </si>
  <si>
    <t> 3000000015</t>
  </si>
  <si>
    <t> ANKLE SUPPORT NO.S พันข้อเท้า</t>
  </si>
  <si>
    <t> 3000000016</t>
  </si>
  <si>
    <t> ANKLE SUPPORT NO.XL พันข้อเท้า</t>
  </si>
  <si>
    <t> 3000000023</t>
  </si>
  <si>
    <t> ARM CUFF BP AUTO NO.M</t>
  </si>
  <si>
    <t> 3000000024</t>
  </si>
  <si>
    <t> ARM SLING NO.L</t>
  </si>
  <si>
    <t> 3000000025</t>
  </si>
  <si>
    <t> ARM SLING NO.M</t>
  </si>
  <si>
    <t> 3000000026</t>
  </si>
  <si>
    <t> ARM SLING NO.S</t>
  </si>
  <si>
    <t> 3000000031</t>
  </si>
  <si>
    <t> ATTEST EO TEST 25 PK/BX</t>
  </si>
  <si>
    <t> 3000000032</t>
  </si>
  <si>
    <t> AUTOCLAVE TAPE 1 X 1/2"</t>
  </si>
  <si>
    <t> 3000000034</t>
  </si>
  <si>
    <t> BALL OF BP</t>
  </si>
  <si>
    <t> 3000000037</t>
  </si>
  <si>
    <t> BLADE HANDLE NO.4</t>
  </si>
  <si>
    <t> 3000000038</t>
  </si>
  <si>
    <t> BLOOD LANCET</t>
  </si>
  <si>
    <t> 3000000039</t>
  </si>
  <si>
    <t> BOTTLE CHEST DRAIN 1000 CC</t>
  </si>
  <si>
    <t> 3000000040</t>
  </si>
  <si>
    <t> BOTTLE GAS 250 CC</t>
  </si>
  <si>
    <t> 3000000041</t>
  </si>
  <si>
    <t> BOTTLE HUMIDIFFER OXYMED</t>
  </si>
  <si>
    <t> 3000000042</t>
  </si>
  <si>
    <t> BOTTLE SUCTION 500 CC</t>
  </si>
  <si>
    <t> 3000000043</t>
  </si>
  <si>
    <t> BOTTLE SUCTION 960 CC</t>
  </si>
  <si>
    <t> 3000000048</t>
  </si>
  <si>
    <t> CAP DISPOSABLE</t>
  </si>
  <si>
    <t>พับ</t>
  </si>
  <si>
    <t> 3000000049</t>
  </si>
  <si>
    <t> CAST POP 24X2"</t>
  </si>
  <si>
    <t> 3000000050</t>
  </si>
  <si>
    <t> CAST POP 24X3"</t>
  </si>
  <si>
    <t> 3000000051</t>
  </si>
  <si>
    <t> CAST POP 24X4"</t>
  </si>
  <si>
    <t> 3000000052</t>
  </si>
  <si>
    <t> CAST POP 24X6"</t>
  </si>
  <si>
    <t> 3000000053</t>
  </si>
  <si>
    <t> CATH NO.16</t>
  </si>
  <si>
    <t> 3000000054</t>
  </si>
  <si>
    <t> CHROMIC CATGUT 1-0 W/N</t>
  </si>
  <si>
    <t> 3000000056</t>
  </si>
  <si>
    <t> CHROMIC CATGUT 2-0 W/N</t>
  </si>
  <si>
    <t> 3000000057</t>
  </si>
  <si>
    <t> CHROMIC CATGUT 2-0 W/O</t>
  </si>
  <si>
    <t> 3000000058</t>
  </si>
  <si>
    <t> CHROMIC CATGUT 3-0 W/N</t>
  </si>
  <si>
    <t> 3000000059</t>
  </si>
  <si>
    <t> CLAVICLE TRACTION NO.L</t>
  </si>
  <si>
    <t> 3000000060</t>
  </si>
  <si>
    <t> CLAVICLE TRACTION NO.M</t>
  </si>
  <si>
    <t> 3000000061</t>
  </si>
  <si>
    <t> CLAVICLE TRACTION NO.S</t>
  </si>
  <si>
    <t> 3000000062</t>
  </si>
  <si>
    <t> CLAVICLE TRACTION NO.SS</t>
  </si>
  <si>
    <t> 3000000063</t>
  </si>
  <si>
    <t> CLAVICLE TRACTION NO.XL</t>
  </si>
  <si>
    <t> 3000000064</t>
  </si>
  <si>
    <t> COMPLY STEAM STERIGAGE</t>
  </si>
  <si>
    <t> 3000000066</t>
  </si>
  <si>
    <t> COTTON 0.35 GM</t>
  </si>
  <si>
    <t> 3000000067</t>
  </si>
  <si>
    <t> COTTON 0.35 GM/10 ก้อน</t>
  </si>
  <si>
    <t> 3000000068</t>
  </si>
  <si>
    <t> COTTON 0.35 GM/20 ก้อน</t>
  </si>
  <si>
    <t> 3000000069</t>
  </si>
  <si>
    <t> COTTON 1.4 GM</t>
  </si>
  <si>
    <t> 3000000070</t>
  </si>
  <si>
    <t> COTTON BUD NO.L</t>
  </si>
  <si>
    <t> 3000000071</t>
  </si>
  <si>
    <t> COTTON BUD NO.M</t>
  </si>
  <si>
    <t> 3000000072</t>
  </si>
  <si>
    <t> COTTON BUD NO.S</t>
  </si>
  <si>
    <t> 3000000073</t>
  </si>
  <si>
    <t> COTTON ROLL 450 GM</t>
  </si>
  <si>
    <t> 3000000078</t>
  </si>
  <si>
    <t> CUFF OF ADULT</t>
  </si>
  <si>
    <t> 3000000079</t>
  </si>
  <si>
    <t> CUFF OF CHILDREN</t>
  </si>
  <si>
    <t> 3000000080</t>
  </si>
  <si>
    <t> CUFF OF NEWBORN</t>
  </si>
  <si>
    <t> 3000000086</t>
  </si>
  <si>
    <t> CUTDOWN TUBE NO.4.5</t>
  </si>
  <si>
    <t> 3000000087</t>
  </si>
  <si>
    <t> CUTDOWN TUBE NO.6</t>
  </si>
  <si>
    <t> 3000000088</t>
  </si>
  <si>
    <t> CUTTING NEEDLE NO.18</t>
  </si>
  <si>
    <t> 3000000089</t>
  </si>
  <si>
    <t> CUTTING NEEDLE NO.21</t>
  </si>
  <si>
    <t> 3000000090</t>
  </si>
  <si>
    <t> CUTTING NEEDLE NO.28</t>
  </si>
  <si>
    <t> 3000000091</t>
  </si>
  <si>
    <t> CUTTING NEEDLE NO.32</t>
  </si>
  <si>
    <t> 3000000092</t>
  </si>
  <si>
    <t> DEFIBRILLATOR GEL</t>
  </si>
  <si>
    <t> 3000000093</t>
  </si>
  <si>
    <t> THERMOMETER DIGITAL C205 (ชิ้น)</t>
  </si>
  <si>
    <t> 3000000095</t>
  </si>
  <si>
    <t> DISBOX 5.0X7"</t>
  </si>
  <si>
    <t> 3000000097</t>
  </si>
  <si>
    <t> EKG CREAM 100 GM</t>
  </si>
  <si>
    <t> 3000000098</t>
  </si>
  <si>
    <t> EKG DEFIB ZOLL M SERIE 90 MM</t>
  </si>
  <si>
    <t> 3000000101</t>
  </si>
  <si>
    <t> ELASTIC BANDAGE 3"X5YDS</t>
  </si>
  <si>
    <t> 3000000102</t>
  </si>
  <si>
    <t> ELASTIC BANDAGE 4"X5YDS</t>
  </si>
  <si>
    <t> 3000000103</t>
  </si>
  <si>
    <t> ELASTIC BANDAGE 6"X5YDS</t>
  </si>
  <si>
    <t> 3000000104</t>
  </si>
  <si>
    <t> ET.TUBE NO.2.5</t>
  </si>
  <si>
    <t> 3000000105</t>
  </si>
  <si>
    <t> ET.TUBE NO.3</t>
  </si>
  <si>
    <t> 3000000106</t>
  </si>
  <si>
    <t> ET.TUBE NO.3.5</t>
  </si>
  <si>
    <t> 3000000107</t>
  </si>
  <si>
    <t> ET.TUBE NO.4</t>
  </si>
  <si>
    <t> 3000000108</t>
  </si>
  <si>
    <t> ET.TUBE NO.4.5</t>
  </si>
  <si>
    <t> 3000000109</t>
  </si>
  <si>
    <t> ET.TUBE NO.5</t>
  </si>
  <si>
    <t> 3000000110</t>
  </si>
  <si>
    <t> ET.TUBE NO.5.5</t>
  </si>
  <si>
    <t> 3000000111</t>
  </si>
  <si>
    <t> ET.TUBE NO.6</t>
  </si>
  <si>
    <t> 3000000112</t>
  </si>
  <si>
    <t> ET.TUBE NO.6.5</t>
  </si>
  <si>
    <t> 3000000113</t>
  </si>
  <si>
    <t> ET.TUBE NO.7</t>
  </si>
  <si>
    <t> 3000000114</t>
  </si>
  <si>
    <t> ET.TUBE NO.7.5</t>
  </si>
  <si>
    <t> 3000000115</t>
  </si>
  <si>
    <t> ET.TUBE NO.8</t>
  </si>
  <si>
    <t> 3000000116</t>
  </si>
  <si>
    <t> EXTENSION SET</t>
  </si>
  <si>
    <t> 3000000118</t>
  </si>
  <si>
    <t> EYE PAD NO.L</t>
  </si>
  <si>
    <t> 3000000119</t>
  </si>
  <si>
    <t> EYE PAD NO.M</t>
  </si>
  <si>
    <t> 3000000120</t>
  </si>
  <si>
    <t> FACE SHILL</t>
  </si>
  <si>
    <t> 3000000121</t>
  </si>
  <si>
    <t> FEEDING TUBE NO.8</t>
  </si>
  <si>
    <t> 3000000122</t>
  </si>
  <si>
    <t> FOLEY CATH NO.14</t>
  </si>
  <si>
    <t> 3000000123</t>
  </si>
  <si>
    <t> FOLEY CATH NO.16</t>
  </si>
  <si>
    <t> 3000000124</t>
  </si>
  <si>
    <t> FOLEY CATH NO.18</t>
  </si>
  <si>
    <t> 3000000125</t>
  </si>
  <si>
    <t> FOLEY CATH NO.20</t>
  </si>
  <si>
    <t> 3000000126</t>
  </si>
  <si>
    <t> FOLEY CATH NO.8</t>
  </si>
  <si>
    <t> 3000000127</t>
  </si>
  <si>
    <t> GAS EO 100% 100 GM</t>
  </si>
  <si>
    <t> 3000000128</t>
  </si>
  <si>
    <t> GAS OXYGEN 1.5 ลบ.ม</t>
  </si>
  <si>
    <t> 3000000129</t>
  </si>
  <si>
    <t> GAS OXYGEN 6.0 ลบ.ม</t>
  </si>
  <si>
    <t> 3000000130</t>
  </si>
  <si>
    <t> GAUZE 2X2"</t>
  </si>
  <si>
    <t> 3000000131</t>
  </si>
  <si>
    <t> GAUZE 3X3"</t>
  </si>
  <si>
    <t> 3000000132</t>
  </si>
  <si>
    <t> GAUZE BANDAGE 2"</t>
  </si>
  <si>
    <t> 3000000133</t>
  </si>
  <si>
    <t> GAUZE BANDAGE 4"</t>
  </si>
  <si>
    <t> 3000000134</t>
  </si>
  <si>
    <t> GAUZE DRAIN 0.5X4 YD</t>
  </si>
  <si>
    <t> 3000000135</t>
  </si>
  <si>
    <t> GAUZE DRAIN 1.0X4 YD</t>
  </si>
  <si>
    <t> 3000000136</t>
  </si>
  <si>
    <t> GAUZE 3X3" STERILE</t>
  </si>
  <si>
    <t> 3000000137</t>
  </si>
  <si>
    <t> GEL ULTRASOUND 1 LIT</t>
  </si>
  <si>
    <t> 3000000138</t>
  </si>
  <si>
    <t> GLOVE DISPOSE NO.L</t>
  </si>
  <si>
    <t> 3000000139</t>
  </si>
  <si>
    <t> GLOVE DISPOSE NO.M</t>
  </si>
  <si>
    <t> 3000000140</t>
  </si>
  <si>
    <t> GLOVE DISPOSE NO.S</t>
  </si>
  <si>
    <t> 3000000141</t>
  </si>
  <si>
    <t> GLOVE DISPOSE NO.XS</t>
  </si>
  <si>
    <t> 3000000142</t>
  </si>
  <si>
    <t> GLOVE DISPOSE NO.XS ไม่มีแป้ง</t>
  </si>
  <si>
    <t> 3000000146</t>
  </si>
  <si>
    <t> GLOVE STERILE NO.6.5</t>
  </si>
  <si>
    <t> 3000000147</t>
  </si>
  <si>
    <t> GLOVE STERILE NO.7</t>
  </si>
  <si>
    <t> 3000000148</t>
  </si>
  <si>
    <t> ALCOHOL GEL 450 GM (เจลใสล้างมือ)</t>
  </si>
  <si>
    <t> 3000000149</t>
  </si>
  <si>
    <t> HARD COLLAR NO.L</t>
  </si>
  <si>
    <t> 3000000150</t>
  </si>
  <si>
    <t> HARD COLLAR NO.M</t>
  </si>
  <si>
    <t> 3000000151</t>
  </si>
  <si>
    <t> HARD COLLAR NO.S</t>
  </si>
  <si>
    <t> 3000000152</t>
  </si>
  <si>
    <t> HARD COLLAR NO.SS</t>
  </si>
  <si>
    <t> 3000000153</t>
  </si>
  <si>
    <t> HARD COLLAR NO.XL</t>
  </si>
  <si>
    <t> 3000000156</t>
  </si>
  <si>
    <t> INJECTION PLUG</t>
  </si>
  <si>
    <t> 3000000157</t>
  </si>
  <si>
    <t> IRIS SCISORE STR 4.5" S/B</t>
  </si>
  <si>
    <t> 3000000158</t>
  </si>
  <si>
    <t> IV SET</t>
  </si>
  <si>
    <t> 3000000161</t>
  </si>
  <si>
    <t> KNEE SUPPORT NO.L ธรรมดา</t>
  </si>
  <si>
    <t> 3000000162</t>
  </si>
  <si>
    <t> KNEE SUPPORT NO.M ธรรมดา</t>
  </si>
  <si>
    <t> 3000000163</t>
  </si>
  <si>
    <t> KNEE SUPPORT NO.S ธรรมดา</t>
  </si>
  <si>
    <t> 3000000164</t>
  </si>
  <si>
    <t> KNEE SUPPORT NO.XL ธรรมดา</t>
  </si>
  <si>
    <t> 3000000165</t>
  </si>
  <si>
    <t> KNEE SUPPORT NO.XXL ธรรมดา</t>
  </si>
  <si>
    <t> 3000000166</t>
  </si>
  <si>
    <t> KNEE SUPPORT NO.L เปิดเข่า</t>
  </si>
  <si>
    <t> 3000000172</t>
  </si>
  <si>
    <t> LATEX 200</t>
  </si>
  <si>
    <t> 3000000175</t>
  </si>
  <si>
    <t> L-S NO.L</t>
  </si>
  <si>
    <t> 3000000176</t>
  </si>
  <si>
    <t> L-S NO.M</t>
  </si>
  <si>
    <t> 3000000177</t>
  </si>
  <si>
    <t> L-S NO.S</t>
  </si>
  <si>
    <t> 3000000178</t>
  </si>
  <si>
    <t> L-S NO.XL</t>
  </si>
  <si>
    <t> 3000000179</t>
  </si>
  <si>
    <t> L-S NO.XXL</t>
  </si>
  <si>
    <t> 3000000180</t>
  </si>
  <si>
    <t> MASK+BAG ADULT</t>
  </si>
  <si>
    <t> 3000000181</t>
  </si>
  <si>
    <t> MASK DISPOSE</t>
  </si>
  <si>
    <t> 3000000182</t>
  </si>
  <si>
    <t> MASK DISPOSE CHILDREN</t>
  </si>
  <si>
    <t> 3000000183</t>
  </si>
  <si>
    <t> MASK N.95 1870</t>
  </si>
  <si>
    <t> 3000000186</t>
  </si>
  <si>
    <t> MEDICAL GLASS CUP</t>
  </si>
  <si>
    <t> 3000000187</t>
  </si>
  <si>
    <t> MEDICAL PLASTIC CUP</t>
  </si>
  <si>
    <t> 3000000188</t>
  </si>
  <si>
    <t> MEDICUT NO.18</t>
  </si>
  <si>
    <t> 3000000189</t>
  </si>
  <si>
    <t> MEDICUT NO.20</t>
  </si>
  <si>
    <t> 3000000190</t>
  </si>
  <si>
    <t> MEDICUT NO.22</t>
  </si>
  <si>
    <t> 3000000191</t>
  </si>
  <si>
    <t> MEDICUT NO.24</t>
  </si>
  <si>
    <t> 3000000195</t>
  </si>
  <si>
    <t> MICRODRIP SET</t>
  </si>
  <si>
    <t> 3000000196</t>
  </si>
  <si>
    <t> MICROPORE PLASTER 1/2"</t>
  </si>
  <si>
    <t> 3000000198</t>
  </si>
  <si>
    <t> NG.TUBE NO.14</t>
  </si>
  <si>
    <t> 3000000199</t>
  </si>
  <si>
    <t> NEUBULIZER OF ADULT</t>
  </si>
  <si>
    <t> 3000000200</t>
  </si>
  <si>
    <t> NEUBULIZER OF CHILDREN</t>
  </si>
  <si>
    <t> 3000000201</t>
  </si>
  <si>
    <t> NEEDLE DISPOSE NO.18X1.5"</t>
  </si>
  <si>
    <t> 3000000202</t>
  </si>
  <si>
    <t> NEEDLE DISPOSE NO.20X1.5"</t>
  </si>
  <si>
    <t> 3000000203</t>
  </si>
  <si>
    <t> NEEDLE DISPOSE NO.21X1.5"</t>
  </si>
  <si>
    <t> 3000000204</t>
  </si>
  <si>
    <t> NEEDLE DISPOSE NO.23X1"</t>
  </si>
  <si>
    <t> 3000000205</t>
  </si>
  <si>
    <t> NEEDLE DISPOSE NO.23X1.5"</t>
  </si>
  <si>
    <t> 3000000206</t>
  </si>
  <si>
    <t> NEEDLE DISPOSE NO.24X1"</t>
  </si>
  <si>
    <t> 3000000207</t>
  </si>
  <si>
    <t> NEEDLE DISPOSE NO.24X1.5"</t>
  </si>
  <si>
    <t> 3000000208</t>
  </si>
  <si>
    <t> NEEDLE DISPOSE NO.25X1"</t>
  </si>
  <si>
    <t> 3000000210</t>
  </si>
  <si>
    <t> NEEDLE DISPOSE NO.27X0.5"</t>
  </si>
  <si>
    <t> 3000000211</t>
  </si>
  <si>
    <t> NEEDLE DISPOSE NO.27X1"</t>
  </si>
  <si>
    <t> 3000000213</t>
  </si>
  <si>
    <t> NEOTAPE 1"X10YDS</t>
  </si>
  <si>
    <t> 3000000214</t>
  </si>
  <si>
    <t> NEOTAPE 2"X10YDS</t>
  </si>
  <si>
    <t> 3000000215</t>
  </si>
  <si>
    <t> NEOTAPE 4"X10YDS</t>
  </si>
  <si>
    <t> 3000000216</t>
  </si>
  <si>
    <t> NG.TUBE NO.12</t>
  </si>
  <si>
    <t> 3000000217</t>
  </si>
  <si>
    <t> NG.TUBE NO.16</t>
  </si>
  <si>
    <t> 3000000219</t>
  </si>
  <si>
    <t> NON TOOTH FORCEPS</t>
  </si>
  <si>
    <t> 3000000220</t>
  </si>
  <si>
    <t> กระดาษ NST Corometrics AAO/CAO 4305 (152x90x150 sheets )</t>
  </si>
  <si>
    <t> 3000000221</t>
  </si>
  <si>
    <t> NYLON NO.3-0 W/N</t>
  </si>
  <si>
    <t> 3000000222</t>
  </si>
  <si>
    <t> NYLON NO.4-0 W/N</t>
  </si>
  <si>
    <t> 3000000223</t>
  </si>
  <si>
    <t> NYLON NO.5-0 W/N</t>
  </si>
  <si>
    <t> 3000000230</t>
  </si>
  <si>
    <t> PATIANT WRISTBANDS</t>
  </si>
  <si>
    <t> 3000000231</t>
  </si>
  <si>
    <t> PATIANT WRISTBANDS NEWBORN</t>
  </si>
  <si>
    <t> 3000000232</t>
  </si>
  <si>
    <t> PLASTIC APRON</t>
  </si>
  <si>
    <t> 3000000235</t>
  </si>
  <si>
    <t> Q.C GELLY</t>
  </si>
  <si>
    <t> 3000000236</t>
  </si>
  <si>
    <t> ROUND NEEDLE NO.18</t>
  </si>
  <si>
    <t> 3000000237</t>
  </si>
  <si>
    <t> ROUND NEEDLE NO.21</t>
  </si>
  <si>
    <t> 3000000238</t>
  </si>
  <si>
    <t> ROUND NEEDLE NO.28</t>
  </si>
  <si>
    <t> 3000000239</t>
  </si>
  <si>
    <t> ROUND NEEDLE NO.32</t>
  </si>
  <si>
    <t> 3000000240</t>
  </si>
  <si>
    <t> ROUND NEEDLE NO.50</t>
  </si>
  <si>
    <t> 3000000242</t>
  </si>
  <si>
    <t> RUBBER SHEET</t>
  </si>
  <si>
    <t> 3000000244</t>
  </si>
  <si>
    <t> SCALP VEIN NO.20</t>
  </si>
  <si>
    <t> 3000000245</t>
  </si>
  <si>
    <t> SCALP VEIN NO.24</t>
  </si>
  <si>
    <t> 3000000252</t>
  </si>
  <si>
    <t> SKINTACT T-601 50 PCS/PACK</t>
  </si>
  <si>
    <t> 3000000253</t>
  </si>
  <si>
    <t> SOFLA TULLE</t>
  </si>
  <si>
    <t> 3000000254</t>
  </si>
  <si>
    <t> SOFT COLLAR NO.L</t>
  </si>
  <si>
    <t> 3000000255</t>
  </si>
  <si>
    <t> SOFT COLLAR NO.M</t>
  </si>
  <si>
    <t> 3000000256</t>
  </si>
  <si>
    <t> SOFT COLLAR NO.S</t>
  </si>
  <si>
    <t> 3000000257</t>
  </si>
  <si>
    <t> SOFT COLLAR NO.XL</t>
  </si>
  <si>
    <t> 3000000258</t>
  </si>
  <si>
    <t> SONG STERILE 10"X100 M</t>
  </si>
  <si>
    <t> 3000000260</t>
  </si>
  <si>
    <t> SONG STERILE 2"X200 M</t>
  </si>
  <si>
    <t> 3000000261</t>
  </si>
  <si>
    <t> SONG STERILE 3"X100 M</t>
  </si>
  <si>
    <t> 3000000262</t>
  </si>
  <si>
    <t> SONG STERILE 3"X200 M</t>
  </si>
  <si>
    <t> 3000000263</t>
  </si>
  <si>
    <t> SONG STERILE 6"X100 M</t>
  </si>
  <si>
    <t> 3000000264</t>
  </si>
  <si>
    <t> SONG STERILE 6"X200 M</t>
  </si>
  <si>
    <t> 3000000265</t>
  </si>
  <si>
    <t> SONG STERILE 8"X100 M</t>
  </si>
  <si>
    <t> 3000000269</t>
  </si>
  <si>
    <t> SPINAL NEEDLE DISPOSE NO.22</t>
  </si>
  <si>
    <t> 3000000270</t>
  </si>
  <si>
    <t> SPINAL NEEDLE DISPOSE NO.24</t>
  </si>
  <si>
    <t> 3000000271</t>
  </si>
  <si>
    <t> SPLINT ROLL 3"</t>
  </si>
  <si>
    <t> 3000000272</t>
  </si>
  <si>
    <t> SPLINT ROLL 4" 15 ชั้นปูน</t>
  </si>
  <si>
    <t> 3000000273</t>
  </si>
  <si>
    <t> SPLINT ROLL 6" 15 ชั้นปูน</t>
  </si>
  <si>
    <t> 3000000275</t>
  </si>
  <si>
    <t> STEAM RAPID ATTEST 1292 50 EA/BOX (COMPLY )</t>
  </si>
  <si>
    <t> 3000000278</t>
  </si>
  <si>
    <t> SUCTION NO.12</t>
  </si>
  <si>
    <t> 3000000279</t>
  </si>
  <si>
    <t> SUCTION NO.14</t>
  </si>
  <si>
    <t> 3000000280</t>
  </si>
  <si>
    <t> SUCTION NO.16</t>
  </si>
  <si>
    <t> 3000000281</t>
  </si>
  <si>
    <t> SUCTION NO.6</t>
  </si>
  <si>
    <t> 3000000282</t>
  </si>
  <si>
    <t> SUCTION NO.8</t>
  </si>
  <si>
    <t> 3000000283</t>
  </si>
  <si>
    <t> SURGICAL BLADE NO.10</t>
  </si>
  <si>
    <t> 3000000284</t>
  </si>
  <si>
    <t> SURGICAL BLADE NO.11</t>
  </si>
  <si>
    <t> 3000000285</t>
  </si>
  <si>
    <t> SURGICAL BLADE NO.15</t>
  </si>
  <si>
    <t> 3000000288</t>
  </si>
  <si>
    <t> SYRINGE BALL NO.5</t>
  </si>
  <si>
    <t> 3000000289</t>
  </si>
  <si>
    <t> SYRINGE DISPOSE 1 ML W/O</t>
  </si>
  <si>
    <t> 3000000290</t>
  </si>
  <si>
    <t> SYRINGE DISPOSE 10 ML</t>
  </si>
  <si>
    <t> 3000000291</t>
  </si>
  <si>
    <t> SYRINGE DISPOSE 20 ML</t>
  </si>
  <si>
    <t> 3000000292</t>
  </si>
  <si>
    <t> SYRINGE DISPOSE 3 ML</t>
  </si>
  <si>
    <t> 3000000293</t>
  </si>
  <si>
    <t> SYRINGE DISPOSE 5 ML</t>
  </si>
  <si>
    <t> 3000000294</t>
  </si>
  <si>
    <t> SYRINGE DISPOSE 50 ML</t>
  </si>
  <si>
    <t> 3000000296</t>
  </si>
  <si>
    <t> SYRINGE DISPOSE 50 ML IRRIGATE</t>
  </si>
  <si>
    <t> 3000000297</t>
  </si>
  <si>
    <t> TEGADERM 6X10 CM</t>
  </si>
  <si>
    <t> 3000000298</t>
  </si>
  <si>
    <t> TENACULUM 25 CM</t>
  </si>
  <si>
    <t> 3000000299</t>
  </si>
  <si>
    <t> THERMOMETER DIGITAL C205 (ชุด)</t>
  </si>
  <si>
    <t> 3000000300</t>
  </si>
  <si>
    <t> THERMOMETER RECTUM</t>
  </si>
  <si>
    <t> 3000000301</t>
  </si>
  <si>
    <t> THORASIC CATHETER NO.20</t>
  </si>
  <si>
    <t> 3000000303</t>
  </si>
  <si>
    <t> THORASIC CATHETER NO.28</t>
  </si>
  <si>
    <t> 3000000304</t>
  </si>
  <si>
    <t> THORASIC CATHETER NO.32</t>
  </si>
  <si>
    <t> 3000000305</t>
  </si>
  <si>
    <t> TOOTH FORCEPS 5.5 "</t>
  </si>
  <si>
    <t> 3000000307</t>
  </si>
  <si>
    <t> TOP DRESSING 4X6" STERILE</t>
  </si>
  <si>
    <t> 3000000308</t>
  </si>
  <si>
    <t> TOP DRESSING 6X8" STERILE</t>
  </si>
  <si>
    <t> 3000000309</t>
  </si>
  <si>
    <t> TOP DRESSING 8X12" STERILE</t>
  </si>
  <si>
    <t> 3000000310</t>
  </si>
  <si>
    <t> TRANSPORE PLASTER 1.0"</t>
  </si>
  <si>
    <t> 3000000311</t>
  </si>
  <si>
    <t> TRANSPORE PLASTER 0.5"</t>
  </si>
  <si>
    <t> 3000000312</t>
  </si>
  <si>
    <t> T-WAY PLASTIC</t>
  </si>
  <si>
    <t> 3000000313</t>
  </si>
  <si>
    <t> UMONIUM STERILY 5 L</t>
  </si>
  <si>
    <t> 3000000315</t>
  </si>
  <si>
    <t> URINE BAG</t>
  </si>
  <si>
    <t> 3000000316</t>
  </si>
  <si>
    <t> UTERINE SOUND 32 CM</t>
  </si>
  <si>
    <t> 3000000319</t>
  </si>
  <si>
    <t> WEBRILL 3X4 YDS</t>
  </si>
  <si>
    <t> 3000000320</t>
  </si>
  <si>
    <t> WEBRILL 4X4 YDS</t>
  </si>
  <si>
    <t> 3000000321</t>
  </si>
  <si>
    <t> WEBRILL 6X4 YDS</t>
  </si>
  <si>
    <t> 3000000322</t>
  </si>
  <si>
    <t> PAP SMEAR WOOD</t>
  </si>
  <si>
    <t> 3000000324</t>
  </si>
  <si>
    <t> WOUND SORB PAD 2X2"/20/BOX</t>
  </si>
  <si>
    <t> 3000000325</t>
  </si>
  <si>
    <t> WOUND SORB PAD 4X4"/20/BOX</t>
  </si>
  <si>
    <t> 3000000328</t>
  </si>
  <si>
    <t> EKG PAPER DIXON FUKADA D. FX 7202 OP-222 110</t>
  </si>
  <si>
    <t> 3000000329</t>
  </si>
  <si>
    <t> EKG PAPER KENZ CARDICO-601 112x90 X30 SH</t>
  </si>
  <si>
    <t> 3000000331</t>
  </si>
  <si>
    <t> กระดาษ SONY UPP-110S</t>
  </si>
  <si>
    <t> 3000000332</t>
  </si>
  <si>
    <t> กางเกงคนไข้ชายผ้าฝ้ายสีขาว เส้นด้าย 140 เบอร์ L</t>
  </si>
  <si>
    <t> 3000000341</t>
  </si>
  <si>
    <t> ท่อลมพร้อม CONNECTOR</t>
  </si>
  <si>
    <t> 3000000344</t>
  </si>
  <si>
    <t> ผ้าถุงผ้าฝ้ายสีขาว เส้นด้าย 140 เบอร์ L</t>
  </si>
  <si>
    <t> 3000000352</t>
  </si>
  <si>
    <t> ผ้าสี่เหลี่ยมเจาะกลางขนาด 60x60 CM เจาะกลาง 8x8 CM</t>
  </si>
  <si>
    <t> 3000000358</t>
  </si>
  <si>
    <t> ผ้าห่อ SET 60x60 CM มีสาย</t>
  </si>
  <si>
    <t> 3000000359</t>
  </si>
  <si>
    <t> WATER POOF BANDAGE (แผ่นติดกันน้ำชนิดใส 3 M)</t>
  </si>
  <si>
    <t> 3000000369</t>
  </si>
  <si>
    <t> หางปลา "ACARE "</t>
  </si>
  <si>
    <t> 3000000371</t>
  </si>
  <si>
    <t> SILK NO.1-0</t>
  </si>
  <si>
    <t> 3000000372</t>
  </si>
  <si>
    <t> SILK NO.3-0</t>
  </si>
  <si>
    <t> 3000000373</t>
  </si>
  <si>
    <t> STETOSCOPE</t>
  </si>
  <si>
    <t> 3000000374</t>
  </si>
  <si>
    <t> COLD HOT PACK</t>
  </si>
  <si>
    <t> 3000000375</t>
  </si>
  <si>
    <t> COMPLY STRIP REF 1250</t>
  </si>
  <si>
    <t> 3000000376</t>
  </si>
  <si>
    <t> COTTON 0.35 GM/3 ก้อน</t>
  </si>
  <si>
    <t> 3000000377</t>
  </si>
  <si>
    <t> COTTON 0.35 GM/5 ก้อน</t>
  </si>
  <si>
    <t> 3000000378</t>
  </si>
  <si>
    <t> FOLEY CATH NO.12</t>
  </si>
  <si>
    <t> 3000000379</t>
  </si>
  <si>
    <t> GAUZE 2X2" STERILE</t>
  </si>
  <si>
    <t> 3000000380</t>
  </si>
  <si>
    <t> STICKER 29X28 TX ( กระดาษติด Set )</t>
  </si>
  <si>
    <t> 3000000381</t>
  </si>
  <si>
    <t> CLEANING AGENT (น้ำยาเอนไซม์ล้างเครื่องมือแพทย์)</t>
  </si>
  <si>
    <t> 3000000382</t>
  </si>
  <si>
    <t> CONDOM 49 MM//ใช้ในโรงพยาบาลโครงการ ARV</t>
  </si>
  <si>
    <t> 3000000383</t>
  </si>
  <si>
    <t> CONDOM 52 MM//ใช้ในโรงพยาบาลโครงการ ARV</t>
  </si>
  <si>
    <t> 3000000384</t>
  </si>
  <si>
    <t> EKG PAPER 210X20 Z 4D</t>
  </si>
  <si>
    <t> 3000000385</t>
  </si>
  <si>
    <t> ถุงรองเลือดขนาด 25 x 35 นี้ว</t>
  </si>
  <si>
    <t> 3000000386</t>
  </si>
  <si>
    <t> SONG STERILE 4"x 200 M</t>
  </si>
  <si>
    <t> 3000000387</t>
  </si>
  <si>
    <t> CONDOM 54 MM//ใช้ในโรงพยาบาลโครงการ ARV</t>
  </si>
  <si>
    <t> 3000000388</t>
  </si>
  <si>
    <t> AMBUBAG เด็กโต แบบคอมพลีทเซท</t>
  </si>
  <si>
    <t>เซต</t>
  </si>
  <si>
    <t> 3000000389</t>
  </si>
  <si>
    <t> กระเปาะน้ำพ่นยาสแตนเลส</t>
  </si>
  <si>
    <t> 3000000390</t>
  </si>
  <si>
    <t> คอนเนคเตอร์ 7x7 มม.</t>
  </si>
  <si>
    <t> 3000000391</t>
  </si>
  <si>
    <t> NASAL OXYGEN CANNULA</t>
  </si>
  <si>
    <t> 3000000392</t>
  </si>
  <si>
    <t> EKG PAPER 210x20Z KEN 1215</t>
  </si>
  <si>
    <t> 3000000393</t>
  </si>
  <si>
    <t> ถาดหลุมทำแผล Stainless</t>
  </si>
  <si>
    <t> 3000000395</t>
  </si>
  <si>
    <t> เสื้อป้ายคนไข้ผ้าฝ้ายสีขาวเส้นด้าย 140 เส้น เบอร์ L</t>
  </si>
  <si>
    <t> 3000000396</t>
  </si>
  <si>
    <t> เสื้อกาวน์คลุม แบบ 14 ผ้าโทเรคอมทวิว สีเขียวอ่อน # 24 เบอร์ XXL</t>
  </si>
  <si>
    <t> 3000000397</t>
  </si>
  <si>
    <t> เสื้อกาวน์คลุม แบบ 14 ผ้าโทเรคอมทวิว สีม่วงแดง # 125 เบอร์ L</t>
  </si>
  <si>
    <t> 3000000398</t>
  </si>
  <si>
    <t> เสื้อกาวน์คลุมแบบ 14 ผ้าเรนโบว์ สีฟ้า # 19 A เบอร์ L</t>
  </si>
  <si>
    <t> 3000000399</t>
  </si>
  <si>
    <t> ผ้าสีี่เหลี่ยมเย็บ 2 ชั้นสีเขียวเข้ม เจาะกลาง 8 x 8 cm ( ผ่าด้านบนแยกออกได้ติดตีนตุ๊กแก 2 จุด )</t>
  </si>
  <si>
    <t> 3000000400</t>
  </si>
  <si>
    <t> ผ้าปูที่นอนลายดอกคริสตัสสีฟ้า # 716 ขนาด 60 x 105 นิ้ว</t>
  </si>
  <si>
    <t> 3000000401</t>
  </si>
  <si>
    <t> ปลอกหมอนลายดอกคริสตัสสีฟ้า # 716 ขนาด 19 x 27 นิ้ว</t>
  </si>
  <si>
    <t> 3000000402</t>
  </si>
  <si>
    <t> ผ้าปูที่นอนผ้าโทเรบิสคอบสีฟ้า # 34 ขนาด 60 x 105 นิ้ว</t>
  </si>
  <si>
    <t> 3000000403</t>
  </si>
  <si>
    <t> ปลอกหมอนผ้าโทเรบิสคอบสีฟ้า # 34 ขนาด 19 x 27 นิ้ว</t>
  </si>
  <si>
    <t> 3000000404</t>
  </si>
  <si>
    <t> ผ้าขนหนูเช็ดตัวสีฟ้า # 10 สีกะ # 16 ขนาด 15 x 30 นิ้ว</t>
  </si>
  <si>
    <t> 3000000405</t>
  </si>
  <si>
    <t> ผ้าขวางเตียงคนไข้สีบานเย็น # 125 40 x 60 นิ้ว</t>
  </si>
  <si>
    <t> 3000000406</t>
  </si>
  <si>
    <t> ผ้าสี่เหลี่ยมเย็บ 2 ชั้น ห่อ Set ผ้าฝ้ายสีเขียว 140 เส้น พร้อมพิมพ์ชื่อ ร.พ. ขนาด 45 x45 cm.</t>
  </si>
  <si>
    <t> 3000000407</t>
  </si>
  <si>
    <t> NYLON เบอร์ 2/0 ติดเข็ม</t>
  </si>
  <si>
    <t> 3000000408</t>
  </si>
  <si>
    <t> ผ้าห่อ Set เย็บ 2 ชั้น ผ้าฝ้ายสีเขียวเข้มเส้นด้าย 140 เส้น (ไม่มีสาย ) ขนาด 60 x 60 cm</t>
  </si>
  <si>
    <t>รวมเป็นเงินทั้งสิ้น  (สามล้านสองหมื่นสามพันสองร้อยยี่สิบสองบาทสิบสองสตางค์)</t>
  </si>
  <si>
    <t>เวชภัณฑ์มิใช่ยา</t>
  </si>
  <si>
    <t>จำนวนรายการที่จัดซื้อ</t>
  </si>
  <si>
    <t>จัดซื้อด้วยงบประมาณ</t>
  </si>
  <si>
    <t>รวมเงิน</t>
  </si>
  <si>
    <t>แผนการจัดซื้อสมุนไพรสด</t>
  </si>
  <si>
    <t>ขมิ้น</t>
  </si>
  <si>
    <t>ไพล</t>
  </si>
  <si>
    <t>ตะไคร้</t>
  </si>
  <si>
    <t>มะกรูด</t>
  </si>
  <si>
    <t>ผ้าด้ายดิบ</t>
  </si>
  <si>
    <t>เชือกมัด</t>
  </si>
  <si>
    <t>ถุงพลาสติกบรรจุขนาด 7 x 11 นิ้ว</t>
  </si>
  <si>
    <t>เกลือ</t>
  </si>
  <si>
    <t>การบูร</t>
  </si>
  <si>
    <t>เกล็ดพิมเสน</t>
  </si>
  <si>
    <t>ขวดแก้ว</t>
  </si>
  <si>
    <t>น้ำมันพืช</t>
  </si>
  <si>
    <t>ลิตร</t>
  </si>
  <si>
    <t>ลงชื่อ.................................ผู้จัดทำ/เสนอแผน</t>
  </si>
  <si>
    <t xml:space="preserve">             (นายสันติภาพ    มีสวัสดิ์)</t>
  </si>
  <si>
    <t xml:space="preserve">                  หัวหน้าเจ้าหน้าที่</t>
  </si>
  <si>
    <t>(สองหมื่นสามพันแปดร้อยเก้าสิบบาทถ้วน)</t>
  </si>
  <si>
    <t>บัตรคิว  No. 1-100 (สีเหลือง)</t>
  </si>
  <si>
    <t>บัตรคิว  No. 101-200 (สีขาว)</t>
  </si>
  <si>
    <t>แผนการจัดซื้อยา</t>
  </si>
  <si>
    <t>ACETAZOLAMIDE 250 MG</t>
  </si>
  <si>
    <t>ACYCLOVIR 400 MG</t>
  </si>
  <si>
    <t>ACYCLOVIR 5%W/W CREAM 5 GM</t>
  </si>
  <si>
    <t>ADENOSINE 6 MG/2 ML INJECTION</t>
  </si>
  <si>
    <t>ADRENALINE 1 MG/ML INJECTION</t>
  </si>
  <si>
    <t>ALBENDAZOLE 100 MG/5 ML SUSPENSION</t>
  </si>
  <si>
    <t>ALBENDAZOLE 200 MG</t>
  </si>
  <si>
    <t>ALBENDAZOLE 200 MG/5 ML SUSPENSION</t>
  </si>
  <si>
    <t>ALLOPURINOL 100 MG</t>
  </si>
  <si>
    <t>ALPRAZOLAM 0.25 MG</t>
  </si>
  <si>
    <t>ALPRAZOLAM 1 MG</t>
  </si>
  <si>
    <t>AMIODALONE 150 MG INJECTION</t>
  </si>
  <si>
    <t>AMITRIPTYLINE 10 MG</t>
  </si>
  <si>
    <t>AMITRIPTYLINE 25 MG</t>
  </si>
  <si>
    <t>AMLODIPINE 5 MG</t>
  </si>
  <si>
    <t>AMOXYCILLIN 125 MG/5 ML DRY SYRUP</t>
  </si>
  <si>
    <t>AMOXYCILLIN 125 MG+CLAVULANIC ACID 31 MG</t>
  </si>
  <si>
    <t>AMOXYCILLIN 250 MG</t>
  </si>
  <si>
    <t>AMOXYCILLIN 500 MG</t>
  </si>
  <si>
    <t>AMOXYCILLIN 500 MG+CLAVULANIC ACID 125 MG</t>
  </si>
  <si>
    <t>AMPICILLIN 1 G INJECTION</t>
  </si>
  <si>
    <t>AMPICILLIN 500 MG INJECTION</t>
  </si>
  <si>
    <t>ANTACID GEL 240 ML</t>
  </si>
  <si>
    <t>ANTACID TABLET</t>
  </si>
  <si>
    <t>ANTAZOLINE+TETRAHYDROZOLINE EYE DROP</t>
  </si>
  <si>
    <t>AROMATIC AMMONIA SPIRIT 450 ML</t>
  </si>
  <si>
    <t>ASPIRIN 300 MG</t>
  </si>
  <si>
    <t>ASPIRIN 81 MG</t>
  </si>
  <si>
    <t>ATENOLOL 100 MG</t>
  </si>
  <si>
    <t>ATENOLOL 50 MG</t>
  </si>
  <si>
    <t>ATROPINE SULFATE 0.6 MG/ML INJECTION</t>
  </si>
  <si>
    <t>BCG VACCINE 10 DOSE/VIAL (EPI)</t>
  </si>
  <si>
    <t>BCG VACCINE 10 DOSE/VIAL (EPI-นักเรียน)</t>
  </si>
  <si>
    <t>BISACODYL 5 MG</t>
  </si>
  <si>
    <t>CALAMINE LOTION 15% W/V 60 ML</t>
  </si>
  <si>
    <t>CALCIUM CARBONATE 1250 MG</t>
  </si>
  <si>
    <t>CALCIUM GLUCONATE 0.45 MEQ/10 ML INJECTION</t>
  </si>
  <si>
    <t>CALCIUM POLYSTYRENE SULFONATE 5 G</t>
  </si>
  <si>
    <t>CARBAMAZEPINE 200 MG</t>
  </si>
  <si>
    <t>CARVEDILOL 6.25 MG</t>
  </si>
  <si>
    <t>CEFAZOLIN 1 GM INJECTION</t>
  </si>
  <si>
    <t>CEFTAZIDIME 1 GM INJECTION</t>
  </si>
  <si>
    <t>CEFTRIAZONE 1 GM INJECTION</t>
  </si>
  <si>
    <t>CEPHALEXIN 500 MG</t>
  </si>
  <si>
    <t>CHARCOAL ACTIVATED 50 GM POWDER</t>
  </si>
  <si>
    <t>CHLORAMPHENICOL 0.5% EYE DROP, 5 ML</t>
  </si>
  <si>
    <t>CHLORAMPHENICOL 1% EYE OINTMENT</t>
  </si>
  <si>
    <t>CHLORAMPHENICOL 5% EAR DROP, 5 ML</t>
  </si>
  <si>
    <t>CHLORHEXIDINE GLUCONATE 0.12% MOTH WASH</t>
  </si>
  <si>
    <t>CHLORHEXIDINE GLUCONATE 4%, 0.5 L</t>
  </si>
  <si>
    <t>CHLOROQUINE PHOSPHATE 250 MG</t>
  </si>
  <si>
    <t>CHLORPHENIRAMINE MALEATE 10 MG/ML INJECTION</t>
  </si>
  <si>
    <t>CHLORPHENIRAMINE MALEATE 2 MG/5 ML SYRUP</t>
  </si>
  <si>
    <t>CHLORPHENIRAMINE MALEATE 4 MG</t>
  </si>
  <si>
    <t>CHLORPROMAZINE 100 MG</t>
  </si>
  <si>
    <t>CHLORPROMAZINE 25 MG</t>
  </si>
  <si>
    <t>CHLORPROMAZINE 50 MG</t>
  </si>
  <si>
    <t>CHLORTETRACYCLINE 1% EYE OINTMENT</t>
  </si>
  <si>
    <t>CIPROFLOXACIN 200 MG/100 ML INJECTION</t>
  </si>
  <si>
    <t>CIPROFLOXACIN 500 MG</t>
  </si>
  <si>
    <t>CLARITHROMYCIN 500 MG</t>
  </si>
  <si>
    <t>CLINDAMYCIN 150 MG</t>
  </si>
  <si>
    <t>CLONAZEPAM 2 MG</t>
  </si>
  <si>
    <t>CLOPIDOGREL 75 MG</t>
  </si>
  <si>
    <t>CLOTRIMAZOLE 1% CREAM</t>
  </si>
  <si>
    <t>CLOTRIMAZOLE 10 MG LOZENGES</t>
  </si>
  <si>
    <t>CLOTRIMAZOLE 100 MG VAGINAL TABLETS</t>
  </si>
  <si>
    <t>CLOXACILLIN 1 GM INJECTION</t>
  </si>
  <si>
    <t>CLOXACILLIN 125 MG/5 ML DRY SYRUP</t>
  </si>
  <si>
    <t>CLOZAPINE 100 MG</t>
  </si>
  <si>
    <t>CLOZAPINE 25 MG</t>
  </si>
  <si>
    <t>COAL TAR 0.1%,150 ML SHAMPOO</t>
  </si>
  <si>
    <t>COLCHICINE 0.6 MG</t>
  </si>
  <si>
    <t>CONJUGATED ESTROGEN 0.625 MG</t>
  </si>
  <si>
    <t>CO-TRIMOXAZOLE 200+40 MG SUSPENSION</t>
  </si>
  <si>
    <t>CO-TRIMOXAZOLE 400+80 MG</t>
  </si>
  <si>
    <t>CO-TRIMOXAZOLE 400+80 MG/ML INJECTION</t>
  </si>
  <si>
    <t>CYPROHEPTADINE 4 MG</t>
  </si>
  <si>
    <t>D-5-N/2 1000 ML</t>
  </si>
  <si>
    <t>D-5-N/3 1000 ML</t>
  </si>
  <si>
    <t>D-5-N/3 500 ML</t>
  </si>
  <si>
    <t>D-5-N/5 500 ML</t>
  </si>
  <si>
    <t>D-5-S 1000 ML.</t>
  </si>
  <si>
    <t>D-5-W 100 ML</t>
  </si>
  <si>
    <t>D-5-W 500 ML</t>
  </si>
  <si>
    <t>DAPSONE 100 MG</t>
  </si>
  <si>
    <t>DEXAMETHASONE 4 MG/ML INJECTION</t>
  </si>
  <si>
    <t>DEXTROMETHORPHAN 15 MG</t>
  </si>
  <si>
    <t>DEXTROSE 50% INJECTION</t>
  </si>
  <si>
    <t>DIAZEPAM 10 MG/2ML INJECTION</t>
  </si>
  <si>
    <t>DIAZEPAM 2 MG</t>
  </si>
  <si>
    <t>DIAZEPAM 5 MG</t>
  </si>
  <si>
    <t>DICLOFENAC 1% GEL</t>
  </si>
  <si>
    <t>DICLOFENAC 25 MG</t>
  </si>
  <si>
    <t>DICLOFENAC 75 MG/3 ML INJECTION</t>
  </si>
  <si>
    <t>DICLOXACILLIN 125 MG/5 ML DRY SYRUP</t>
  </si>
  <si>
    <t>DICLOXACILLIN 250 MG</t>
  </si>
  <si>
    <t>DICLOXACILLIN 62.5MG/5 ML DRY SYRUP</t>
  </si>
  <si>
    <t>DIDANOSINE 125 MG</t>
  </si>
  <si>
    <t>DIDANOSINE 200 MG</t>
  </si>
  <si>
    <t>DIGOXIN 0.25 MG</t>
  </si>
  <si>
    <t>DIGOXIN 0.50 MG/2 ML INJECTION</t>
  </si>
  <si>
    <t>DILTIAZEM 30 MG</t>
  </si>
  <si>
    <t>DIMENHYDRINATE 50 MG</t>
  </si>
  <si>
    <t>DIMENHYDRINATE 50 MG/ML INJECTION</t>
  </si>
  <si>
    <t>DIPHENHYDRAMINE+AMMONIUM CHLORIDE SYRUP</t>
  </si>
  <si>
    <t>DIPOTASSIUM CLORAZEPATE 5 MG</t>
  </si>
  <si>
    <t>DOMPERIDONE 10 MG</t>
  </si>
  <si>
    <t>DOMPERIDONE 5 MG/5 ML SUSPENSION</t>
  </si>
  <si>
    <t>DOPAMINE 250 MG/ML INJECTION</t>
  </si>
  <si>
    <t>DOXAZOSIN 2 MG</t>
  </si>
  <si>
    <t>DOXYCYCLINE 100 MG</t>
  </si>
  <si>
    <t>DROTAVERINE 40 MG</t>
  </si>
  <si>
    <t>dT VACCINE 10 DOSE/VIAL (EPI)</t>
  </si>
  <si>
    <t>dT VACCINE 10 DOSE/VIAL (EPI-ป.1)</t>
  </si>
  <si>
    <t>dT VACCINE 10 DOSE/VIAL (EPI-ป.6)</t>
  </si>
  <si>
    <t>DTP VACCINE 10 DOSE/VIAL (EPI)</t>
  </si>
  <si>
    <t>DTP-HB VACCINE 10 DOSE/VIAL (EPI)</t>
  </si>
  <si>
    <t>EFAVIRENZ 600 MG</t>
  </si>
  <si>
    <t>ENALAPRIL 20 MG</t>
  </si>
  <si>
    <t>ENALAPRIL 5 MG</t>
  </si>
  <si>
    <t>EPHEDRINE 30 MG/ML INJECTION</t>
  </si>
  <si>
    <t>ERGOTAMINE TARTRATE 1 MG+CAFFEIN 100 MG</t>
  </si>
  <si>
    <t>ERYTHROMYCIN 125 MG/5 ML DRY SYRUP</t>
  </si>
  <si>
    <t>ERYTHROMYCIN 250 MG</t>
  </si>
  <si>
    <t>ETHAMBUTOL 400 MG</t>
  </si>
  <si>
    <t>ETHAMBUTOL 500 MG</t>
  </si>
  <si>
    <t>ETHYL ALCOHOL 70%, 450 ML</t>
  </si>
  <si>
    <t>ETHYL ALCOHOL 70%, 60 ML</t>
  </si>
  <si>
    <t>ETHYL ALCOHOL 95%, 450 ML</t>
  </si>
  <si>
    <t>FAMOTIDINE 20 MG</t>
  </si>
  <si>
    <t>FENOFIBRATE 100 MG</t>
  </si>
  <si>
    <t>FENOFIBRATE 300 MG</t>
  </si>
  <si>
    <t>FERROUS FUMARATE 200 MG</t>
  </si>
  <si>
    <t>FERROUS SULFATE+MINERALS SYRUP 60 ML</t>
  </si>
  <si>
    <t>FLUCONAZOLE 200 MG</t>
  </si>
  <si>
    <t>FLUNARIZINE 5 MG</t>
  </si>
  <si>
    <t>FLUOXETINE 20 MG</t>
  </si>
  <si>
    <t>FLUPHENAZINE DECANOATE 25 MG/ML INJECTION</t>
  </si>
  <si>
    <t>FOLIC ACID 5 MG</t>
  </si>
  <si>
    <t>FUROSEMIDE 20 MG/2 ML INJECTION</t>
  </si>
  <si>
    <t>FUROSEMIDE 250 MG/25 ML INJECTION</t>
  </si>
  <si>
    <t>FUROSEMIDE 40 MG</t>
  </si>
  <si>
    <t>FUROSEMIDE 500 MG</t>
  </si>
  <si>
    <t>GABAPENTIN 300 MG</t>
  </si>
  <si>
    <t>GEMFIBROZIL 600 MG</t>
  </si>
  <si>
    <t>GEMFIBROZIL 600 MG *สนับสนุน</t>
  </si>
  <si>
    <t>GENTAMICIN 80 MG/2 ML INJECTION</t>
  </si>
  <si>
    <t>GLIBENCLAMIDE 5 MG</t>
  </si>
  <si>
    <t>GLIPIZIDE 5 MG</t>
  </si>
  <si>
    <t>GLYCERINE OF BORAX</t>
  </si>
  <si>
    <t>GLYCERYL GUIACOLATE 100 MG</t>
  </si>
  <si>
    <t>GLYCERYL GUIACOLATE 100 MG/5 ML SYRUP</t>
  </si>
  <si>
    <t>HALOPERIDOL 0.5 MG</t>
  </si>
  <si>
    <t>HALOPERIDOL 2 MG</t>
  </si>
  <si>
    <t>HALOPERIDOL 5 MG</t>
  </si>
  <si>
    <t>HALOPERIDOL 5 MG/ML INJECTION</t>
  </si>
  <si>
    <t>HALOPERIDOL DECANOATE 50 MG/ML INJECTION</t>
  </si>
  <si>
    <t>HEPATITIS B VACCINE 1 DOSE/VIAL (บุคลากร)</t>
  </si>
  <si>
    <t>HEPATITIS B VACCINE 2 DOSE/VIAL</t>
  </si>
  <si>
    <t>HUMAN PAPILLOMA VIRUS</t>
  </si>
  <si>
    <t>HYDRALAZINE 25 MG</t>
  </si>
  <si>
    <t>HYDROCHLOROTHIAZIDE 25 MG</t>
  </si>
  <si>
    <t>HYDROCHLOROTHIAZIDE 50 MG</t>
  </si>
  <si>
    <t>HYDROCHLOROTHIAZIDE 50 MG+AMILORIDE 5 MG</t>
  </si>
  <si>
    <t>HYDROCORTISONE 100 MG INJECTION</t>
  </si>
  <si>
    <t>HYDROGEN PEROXIDE 6%V/V, 30 ML</t>
  </si>
  <si>
    <t>HYDROXYZINE 10 MG</t>
  </si>
  <si>
    <t>HYOSCINE-N-BUTYLBROMIDE 10 MG</t>
  </si>
  <si>
    <t>HYOSCINE-N-BUTYLBROMIDE 20 MG/ML INJECTION</t>
  </si>
  <si>
    <t>HYOSCINE-N-BUTYLBROMIDE 5 MG/5 ML SYRUP</t>
  </si>
  <si>
    <t>IBUPROFEN 100 MG/5 ML SUSPENTION</t>
  </si>
  <si>
    <t>IBUPROFEN 200 MG</t>
  </si>
  <si>
    <t>INACTIVATED POLIOMYELITIS VACCINE</t>
  </si>
  <si>
    <t>INFLUENZA VACCINE 0.5 ML, 1 DOSE/VIAL</t>
  </si>
  <si>
    <t>INFLUENZA VACCINE 0.5 ML, 4 DOSE/VIAL</t>
  </si>
  <si>
    <t>INSULIN GLARGINE 100 IU/ML, 3 ML</t>
  </si>
  <si>
    <t>INSULIN MIXTARD 30/70 100 IU/ML, 3 ML</t>
  </si>
  <si>
    <t>INSULIN NPH 100 IU/ML, 3 ML</t>
  </si>
  <si>
    <t>INSULIN REGULAR 100 IU/ML, 3 ML</t>
  </si>
  <si>
    <t>IPRATROPIUM BROMIDE+FENOTEROL SOLUTION, 4 ML</t>
  </si>
  <si>
    <t>ISONIAZID 100 MG</t>
  </si>
  <si>
    <t>ISONIAZID+RIFAMPICIN (100+150)</t>
  </si>
  <si>
    <t>ISONIAZID+RIFAMPICIN (150+300)</t>
  </si>
  <si>
    <t>ISONIAZID+RIFAMPICIN+PYRAZINAMIDE+ETHAMBUTOL</t>
  </si>
  <si>
    <t>ISOSORBIDE DINITRATE 5 MG</t>
  </si>
  <si>
    <t>ISOSORBIDE MONONITRATE 20 MG</t>
  </si>
  <si>
    <t>ITRACONAZOLE 100 MG</t>
  </si>
  <si>
    <t>JE VACCINE 1 ML, 2 DOSE/VIAL (EPI)</t>
  </si>
  <si>
    <t>JE VACCINE, LIVE ATTENUATED</t>
  </si>
  <si>
    <t>KETAMINE 50 MG/ML INJECTION</t>
  </si>
  <si>
    <t>KETOCONAZOLE 2%W/V SHAMPOO</t>
  </si>
  <si>
    <t>KETOCONAZOLE 200 MG</t>
  </si>
  <si>
    <t>LAMIVUDINE 10 MG/ML SYRUP</t>
  </si>
  <si>
    <t>LAMIVUDINE 150 MG</t>
  </si>
  <si>
    <t>LAMIVUDINE 300 MG</t>
  </si>
  <si>
    <t>LEVODOPA 250 MG+CARBIDOPA 25 MG</t>
  </si>
  <si>
    <t>LEVONORGESTREL 0.15 MG+ETHINYLESTRADIOL 0.03 MG</t>
  </si>
  <si>
    <t>LEVONORGESTREL 0.75 MG</t>
  </si>
  <si>
    <t>LIDOCAINE 2% INJECTION</t>
  </si>
  <si>
    <t>LOCAL ANESTHETIC+CORTICOSTEROID SUPPOSITORY</t>
  </si>
  <si>
    <t>LOPINAVIR 200 MG+RITONAVIR 50 MG</t>
  </si>
  <si>
    <t>LORATADINE 10 MG</t>
  </si>
  <si>
    <t>LORAZEPAM 0.5 MG</t>
  </si>
  <si>
    <t>LORAZEPAM 1 MG</t>
  </si>
  <si>
    <t>LOSARTAN  50 MG</t>
  </si>
  <si>
    <t>L-THYROXINE 0.1 MG</t>
  </si>
  <si>
    <t>MAGNESIUM HYDROXIDE 8% SUSPENSION</t>
  </si>
  <si>
    <t>MAGNESIUM SULFATE 10% INJECTION</t>
  </si>
  <si>
    <t>MAGNESIUM SULFATE 50% INJECTION</t>
  </si>
  <si>
    <t>MEFENAMIC ACID 250 MG</t>
  </si>
  <si>
    <t>MELOXICAM 7.5 MG</t>
  </si>
  <si>
    <t>METFORMIN 500 MG</t>
  </si>
  <si>
    <t>METHYL SALICYLATE CREAM, 25 G</t>
  </si>
  <si>
    <t>METHYLDOPA 250 MG</t>
  </si>
  <si>
    <t>METHYLERGOMETRINE MALEATE 0.2 MG/ML INJECTION</t>
  </si>
  <si>
    <t>METOCLOPRAMIDE 10 MG/2 ML INJECTION</t>
  </si>
  <si>
    <t>METRONIDAZOLE 200 MG</t>
  </si>
  <si>
    <t>METRONIDAZOLE 500 MG/100 ML INJECTION</t>
  </si>
  <si>
    <t>MICONAZOLE 2% W/W ORAL GEL</t>
  </si>
  <si>
    <t>MISOPROSTAL 200 MCG</t>
  </si>
  <si>
    <t>MIXTURE CARMINATIVE 180 ML</t>
  </si>
  <si>
    <t>MIXTURE CARMINATIVE 240 ML</t>
  </si>
  <si>
    <t>MMR VACCINE 1 DOSE/VIAL (เด็ก 9 เดือน)</t>
  </si>
  <si>
    <t>MORPHINE SULFATE 10 MG</t>
  </si>
  <si>
    <t>MORPHINE SULFATE 10 MG/5 ML SYRUP</t>
  </si>
  <si>
    <t>MORPHINE SULFATE 10 MG/ML INJECTION</t>
  </si>
  <si>
    <t>MORPHINE SULFATE 20 MG</t>
  </si>
  <si>
    <t>MORPHINE SULFATE 30 MG</t>
  </si>
  <si>
    <t>MR VACCINE 10 DOSE/VIAL</t>
  </si>
  <si>
    <t>MR VACCINE 10 DOSE/VIAL (EPI-นักเรียน)</t>
  </si>
  <si>
    <t>MULTIVITAMIN SYRUP</t>
  </si>
  <si>
    <t>MULTIVITAMIN TABLET</t>
  </si>
  <si>
    <t>MULTIVITAMIN+MINERALS</t>
  </si>
  <si>
    <t>N-ACETYLCYSTEINE 200 MG</t>
  </si>
  <si>
    <t>NALOXONE INJECTION</t>
  </si>
  <si>
    <t>NEBIVOLOL 5 MG</t>
  </si>
  <si>
    <t>NEOMYCIN+BACITRACIN+...LOZENGES</t>
  </si>
  <si>
    <t>NEVIRAPINE 10 MG/ML SUSPENSION</t>
  </si>
  <si>
    <t>NEVIRAPINE 200 MG</t>
  </si>
  <si>
    <t>NICARDIPINE 2 MG/2 ML INJECTION</t>
  </si>
  <si>
    <t>NICLOSAMIDE 500 MG</t>
  </si>
  <si>
    <t>NICOTINE GUM 2 MG</t>
  </si>
  <si>
    <t>NOREPINEPRINE 4 MG/4 ML INJECTION</t>
  </si>
  <si>
    <t>NORETHISTERONE 5 MG</t>
  </si>
  <si>
    <t>NORFLOXACIN 200 MG</t>
  </si>
  <si>
    <t>NORTRIPTYLINE 25 MG</t>
  </si>
  <si>
    <t>NSS 0.9% 100 ML</t>
  </si>
  <si>
    <t>NSS 0.9% 1000 ML</t>
  </si>
  <si>
    <t>NSS 0.9% 1000 ML FOR IRRIGATION</t>
  </si>
  <si>
    <t>NSS 0.9% 5 ML</t>
  </si>
  <si>
    <t>NSS 3.0% 500 ML</t>
  </si>
  <si>
    <t>NYSTATIN VAGINAL TABLET</t>
  </si>
  <si>
    <t>OFLOXACIN 200 MG</t>
  </si>
  <si>
    <t>OFLOXACIN 200 MG*สนับสนุน</t>
  </si>
  <si>
    <t>OLIVE OIL 100%, 450 ML</t>
  </si>
  <si>
    <t>OMEPRAZOLE 20 MG</t>
  </si>
  <si>
    <t>OMEPRAZOLE 40 MG INJECTION</t>
  </si>
  <si>
    <t>ORAL POLIOMYELITIS VACCINE (bOPV)</t>
  </si>
  <si>
    <t>ORAL POLIOMYELITIS VACCINE 20 DOSE/VIAL (EPI)</t>
  </si>
  <si>
    <t>ORAL REHYDRATION SALTS, 750 ML</t>
  </si>
  <si>
    <t>OSELTAMIVIR 30 MG</t>
  </si>
  <si>
    <t>OSELTAMIVIR 45 MG</t>
  </si>
  <si>
    <t>OSELTAMIVIR 75 MG</t>
  </si>
  <si>
    <t>OXYTETRACYCLINE HYDROCHLORIDE EYE OINTMENT</t>
  </si>
  <si>
    <t>OXYTOCIN 10 IU/ML INJECTION</t>
  </si>
  <si>
    <t>PARACETAMOL 120 MG/5 ML SYRUP</t>
  </si>
  <si>
    <t>PARACETAMOL 300 MG/2 ML INJECTION</t>
  </si>
  <si>
    <t>PARACETAMOL 325 MG</t>
  </si>
  <si>
    <t>PARACETAMOL 450 MG+ORPHENADRINE 35 MG</t>
  </si>
  <si>
    <t>PARACETAMOL 500 MG</t>
  </si>
  <si>
    <t>PENICILLIN G SODIUM 5 MU INJECTION</t>
  </si>
  <si>
    <t>PERPHENAZINE 4 MG</t>
  </si>
  <si>
    <t>PERPHENAZINE 8 MG</t>
  </si>
  <si>
    <t>PETHIDINE 50 MG/ML INJECTION</t>
  </si>
  <si>
    <t>PHENOBARBITAL 60 MG</t>
  </si>
  <si>
    <t>PHENYTOIN 100 MG</t>
  </si>
  <si>
    <t>PIOGLITAZONE 30 MG</t>
  </si>
  <si>
    <t>PIPERAQUINE TETRAPHOSPHATE TABLET</t>
  </si>
  <si>
    <t>PIROXICAM 10 MG</t>
  </si>
  <si>
    <t>POTASSIUM CHLORIDE 0.15 G/ML INJECTION</t>
  </si>
  <si>
    <t>POTASSIUM CHLORIDE 0.50 G/5 ML SYRUP</t>
  </si>
  <si>
    <t>POVIDONE IODINE 10%, 30 ML</t>
  </si>
  <si>
    <t>POVIDONE IODINE 10%, 450 ML</t>
  </si>
  <si>
    <t>PRAZIQUANTEL 600 MG</t>
  </si>
  <si>
    <t>PREDNISOLONE 5 MG</t>
  </si>
  <si>
    <t>PROPANOLOL 10 MG</t>
  </si>
  <si>
    <t>PROPYLTHIOURACIL 50 MG</t>
  </si>
  <si>
    <t>PSEUDOEPHEDRINE 30 MG</t>
  </si>
  <si>
    <t>PSEUDOEPHEDRINE 60 MG+TRIPOLIDINE 2.50 MG</t>
  </si>
  <si>
    <t>PYRAZINAMIDE 500 MG</t>
  </si>
  <si>
    <t>PYRIDOSTIGMINE BROMIDE 60 MG</t>
  </si>
  <si>
    <t>RABIES ANTISERUM (ERIG)</t>
  </si>
  <si>
    <t>RABIES ANTISERUM (HRIC)</t>
  </si>
  <si>
    <t>RABIES VACCINE 0.5 ML</t>
  </si>
  <si>
    <t>RANITIDINE 150 MG</t>
  </si>
  <si>
    <t>RANITIDINE 50 MG/2 ML INJECTION</t>
  </si>
  <si>
    <t>RIFAMPICIN 300 MG</t>
  </si>
  <si>
    <t>RIFAMPICIN 450 MG</t>
  </si>
  <si>
    <t>RINGER'S ACETATE 1000 ML</t>
  </si>
  <si>
    <t>RINGER'S ACETATE 1000 ML+DEXTROS 5%</t>
  </si>
  <si>
    <t>RINGER'S LACTATE 1000 ML</t>
  </si>
  <si>
    <t>RISPERIDONE 2 MG</t>
  </si>
  <si>
    <t>ROXITHROMYCIN 150 MG</t>
  </si>
  <si>
    <t>SALBUTAMOL 100 MCG INHALER, 200 DOSE</t>
  </si>
  <si>
    <t>SALBUTAMOL 2 MG</t>
  </si>
  <si>
    <t>SALBUTAMOL 2 MG/5 ML SYRUP</t>
  </si>
  <si>
    <t>SALBUTAMOL 2.5 MG/2.5 ML SOLUTION</t>
  </si>
  <si>
    <t>SALICYLIC ACID SOLUTION</t>
  </si>
  <si>
    <t>SALMETEROL 25 MCG+FLUTICASONE 50 MCG MDI</t>
  </si>
  <si>
    <t>SALMETEROL 50 MCG+FLUTICASONE 250 MCG DPI</t>
  </si>
  <si>
    <t>SELEGILINE 5 MG</t>
  </si>
  <si>
    <t>SENNA 7.5 MG</t>
  </si>
  <si>
    <t>SILVER SULFADIAZINE 1% CREAM</t>
  </si>
  <si>
    <t>SIMETHICONE 40 MG/0.6 ML SUSPENSION</t>
  </si>
  <si>
    <t>SIMETHICONE 80 MG</t>
  </si>
  <si>
    <t>SIMVASTATIN 10 MG</t>
  </si>
  <si>
    <t>SIMVASTATIN 10 MG *สนับสนุน</t>
  </si>
  <si>
    <t>SIMVASTATIN 20 MG</t>
  </si>
  <si>
    <t>SITAGLIPTIN 100 MG</t>
  </si>
  <si>
    <t>SODIUM BICARBONATE 300 MG</t>
  </si>
  <si>
    <t>SODIUM BICARBONATE 7.5% INJECTION</t>
  </si>
  <si>
    <t>SODIUM CHLORIDE 15% ENEMA 10 ML</t>
  </si>
  <si>
    <t>SODIUM DOCUSATE 0.5 %W/V EAR DROPS</t>
  </si>
  <si>
    <t>SODIUM PHOSPHATE ENEMA 133 ML</t>
  </si>
  <si>
    <t>SODIUM VALPROATE 200 MG</t>
  </si>
  <si>
    <t>SPIRONOLACTONE 25 MG</t>
  </si>
  <si>
    <t>STAVUDINE 30 MG</t>
  </si>
  <si>
    <t>STAVUDINE 30 MG+LAMIVUDINE 150 MG</t>
  </si>
  <si>
    <t>STAVUDINE 30 MG+LAMIVUDINE+NEVIRAPINE</t>
  </si>
  <si>
    <t>STERILE WATER FOR INJECTION 10 ML</t>
  </si>
  <si>
    <t>STERILE WATER FOR INJECTION 100 ML</t>
  </si>
  <si>
    <t>STERILE WATER FOR INJECTION 5 ML</t>
  </si>
  <si>
    <t>STREPTOKINASE 1.5 MU INJECTION</t>
  </si>
  <si>
    <t>STREPTOMYCIN 1 G INJECTION</t>
  </si>
  <si>
    <t>SUXAMETHONIUM CHLORIDE 50 MG/ML INJECTION</t>
  </si>
  <si>
    <t>TENOFOVIR 300 MG</t>
  </si>
  <si>
    <t>TENOFOVIR 300 MG+EFAVIRENZ 600 MG+EMTRICITABINE 20</t>
  </si>
  <si>
    <t>TERBUTALINE 0.5 MG/ML INJECTION</t>
  </si>
  <si>
    <t>TETANUS TOXOID INJECTION</t>
  </si>
  <si>
    <t>TETRACAINE HCL 0.5% EYE DROP</t>
  </si>
  <si>
    <t>THEOPHYLLINE 200 MG</t>
  </si>
  <si>
    <t>THIOPENTAL SODIUM 1 G INJECTION</t>
  </si>
  <si>
    <t>THIORIDAZINE 100 MG</t>
  </si>
  <si>
    <t>TOLPERISONE 50 MG</t>
  </si>
  <si>
    <t>TRAMADOL 100 MG/2 ML INJECTION</t>
  </si>
  <si>
    <t>TRAMADOL 50 MG</t>
  </si>
  <si>
    <t>TRIAMCINOLONE ACETONIDE 0.02% CREAM, 5 GM</t>
  </si>
  <si>
    <t>TRIAMCINOLONE ACETONIDE 0.10% ORAL PASTE, 1 GM</t>
  </si>
  <si>
    <t>TRIAMCINOLONE ACETONIDE 0.50% CREAM, 15 GM</t>
  </si>
  <si>
    <t>TRIAMCINOLONE ACETONIDE 10 MG/ML INJECTION</t>
  </si>
  <si>
    <t>TRIHEXYPHENIDYL 2 MG</t>
  </si>
  <si>
    <t>TRIHEXYPHENIDYL 5 MG</t>
  </si>
  <si>
    <t>TROPICAMIDE 1% EYE DROP</t>
  </si>
  <si>
    <t>UREA 10% CREAM, 35 GM</t>
  </si>
  <si>
    <t>VERAPAMIL 40 MG</t>
  </si>
  <si>
    <t>VITAMIN B COMPLEX INJECTION</t>
  </si>
  <si>
    <t>VITAMIN B COMPLEX TABLET</t>
  </si>
  <si>
    <t>VITAMIN B1-6-12 TABLET</t>
  </si>
  <si>
    <t>VITAMIN B6 100 MG</t>
  </si>
  <si>
    <t>VITAMIN C 100 MG</t>
  </si>
  <si>
    <t>VITAMIN K1 1 MG INJECTION</t>
  </si>
  <si>
    <t>VITAMIN K1 10 MG INJECTION</t>
  </si>
  <si>
    <t>WARFARIN 2 MG</t>
  </si>
  <si>
    <t>WARFARIN 3 MG</t>
  </si>
  <si>
    <t>WARFARIN 5 MG</t>
  </si>
  <si>
    <t>ZIDOVUDINE 10 MG/ML SYRUP</t>
  </si>
  <si>
    <t>ZIDOVUDINE 250 MG+LAMIVUDINE+NEVIRAPINE</t>
  </si>
  <si>
    <t>ZIDOVUDINE 300 MG</t>
  </si>
  <si>
    <t>ZIDOVUDINE 300 MG+LAMIVUDINE</t>
  </si>
  <si>
    <t>ZINC SULPHATE 110 MG</t>
  </si>
  <si>
    <t>ยาแก้ไข้ห้าราก 500 มิลลิกรัม</t>
  </si>
  <si>
    <t>ยาแก้ไอผสมมะขามป้อม 60 ซีซี</t>
  </si>
  <si>
    <t>ยาขมิ้นชัน 500 มิลลิกรัม</t>
  </si>
  <si>
    <t>ยาจันทร์ลีลา 250 มิลลิกรัม</t>
  </si>
  <si>
    <t>ยาชุมเห็ดเทศชาชง</t>
  </si>
  <si>
    <t>ยาเถาวัลย์เปรียง 400 มิลลิกรัม</t>
  </si>
  <si>
    <t>ยาธาตุอบเชย 120 ซีซี</t>
  </si>
  <si>
    <t>ยาบอระเพ็ด 250 มิลลิกรัม</t>
  </si>
  <si>
    <t>ยาเบญจกูล 400 มิลลิกรัม</t>
  </si>
  <si>
    <t>ยาประสะไพล 500 มิลลิกรัม</t>
  </si>
  <si>
    <t>ยาพริกเจล 0.0125 %W/W</t>
  </si>
  <si>
    <t>ยาพริกเจล 0.0250 %W/W</t>
  </si>
  <si>
    <t>ยาเพชรสังฆาต 500 มิลลิกรัม</t>
  </si>
  <si>
    <t>ยาไพลครีม 14 %W/W</t>
  </si>
  <si>
    <t>ยาฟ้าทะลายโจร 450 มิลลิกรัม</t>
  </si>
  <si>
    <t>ยารางจืดชาชง</t>
  </si>
  <si>
    <t>ยาสหัศธารา 500 มิลลิกรัม</t>
  </si>
  <si>
    <t>ยาเสลดพังพอนครีม 5 %W/W</t>
  </si>
  <si>
    <t>ยาหญ้าดอกขาวชาชง</t>
  </si>
  <si>
    <t>ยาหญ้าหนวดแมวชาชง</t>
  </si>
  <si>
    <t>ยาหอมนวโกฐ 200 มิลลิกรัม</t>
  </si>
  <si>
    <t>ยาอมมะแว้ง 200 มิลลิกรัม</t>
  </si>
  <si>
    <t>ORAL POLIOMYELITIS VACCINE 20 DOSE/VIAL (EPI-นักเรียน)</t>
  </si>
  <si>
    <t xml:space="preserve">TAB  </t>
  </si>
  <si>
    <t xml:space="preserve">TUBE </t>
  </si>
  <si>
    <t xml:space="preserve">VIAL </t>
  </si>
  <si>
    <t xml:space="preserve">AMP  </t>
  </si>
  <si>
    <t xml:space="preserve">BOT  </t>
  </si>
  <si>
    <t xml:space="preserve">CAP  </t>
  </si>
  <si>
    <t xml:space="preserve">SAC  </t>
  </si>
  <si>
    <t xml:space="preserve">GAL  </t>
  </si>
  <si>
    <t xml:space="preserve">BAG  </t>
  </si>
  <si>
    <t xml:space="preserve">NEB  </t>
  </si>
  <si>
    <t xml:space="preserve">PACK </t>
  </si>
  <si>
    <t>BOX</t>
  </si>
  <si>
    <t>ขนาด</t>
  </si>
  <si>
    <t>บรรจุ</t>
  </si>
  <si>
    <t>(สิบเจ็ดล้านสี่แสนห้าหมื่นสี่พันเจ็ดร้อยหกสิบเจ็ดบาทหกสิบสองสตางค์)</t>
  </si>
  <si>
    <t>DEXAMETHASONE +NEOMYCIN EYE DROP</t>
  </si>
  <si>
    <t>D - MEDROXYPROGESTERONE ACETATE 150 MG INJECTION</t>
  </si>
  <si>
    <t>ชื่อแผน</t>
  </si>
  <si>
    <t>จำนวนรายการ</t>
  </si>
  <si>
    <t>สรุปแผนการจัดซื้อจัดจ้างวัสดุ-เวชภัณฑ์  โรงพยาบาลอาจสามารถ</t>
  </si>
  <si>
    <t>แผนการจัดซื้อวัสดุและเวชภัณฑ์ทันตกรรม</t>
  </si>
  <si>
    <t>ลงชื่อ.......................................................ผู้เห็นชอบแผน</t>
  </si>
  <si>
    <t>ผู้อำนวยการโรงพยาบาลอาจสามารถ</t>
  </si>
  <si>
    <t xml:space="preserve">     (นายธารา  รัตนอำนวยศิริ)</t>
  </si>
  <si>
    <t>ลงชื่อ........................................ผู้อนุมัติโครงการ</t>
  </si>
  <si>
    <t>ลงชื่อ.............................................ผู้เห็นชอบแผน</t>
  </si>
  <si>
    <t xml:space="preserve">         (นายสันติภาพ    มีสวัสดิ์)</t>
  </si>
  <si>
    <t xml:space="preserve">              หัวหน้าเจ้าหน้าที่</t>
  </si>
  <si>
    <t>ลงชื่อ..................................................ผู้อนุมัติโครงการ</t>
  </si>
  <si>
    <t xml:space="preserve">           (นายธารา  รัตนอำนวยศิริ)</t>
  </si>
  <si>
    <t xml:space="preserve">      ผู้อำนวยการโรงพยาบาลอาจสามารถ</t>
  </si>
  <si>
    <t xml:space="preserve">         (นายพูล  เหลือผล)</t>
  </si>
  <si>
    <t xml:space="preserve">     เจ้าพนักงานธุรการอาวุโส</t>
  </si>
  <si>
    <t>สติ๊กเกอร์ป้ายชื่อยา(แบบม้วน) 2000ดวง</t>
  </si>
  <si>
    <t>สติ๊กเกอร์ป้ายชื่อยา(แบบพับ) 2500ดวง</t>
  </si>
  <si>
    <t>ก.ก.</t>
  </si>
  <si>
    <t xml:space="preserve">         (นายวิจิตร  ศรีโต)</t>
  </si>
  <si>
    <t>นักเทคนิคการแพทย์ชำนาญการ</t>
  </si>
  <si>
    <t xml:space="preserve">   (นางสาวณัฐกานต์  อุบลบาน)</t>
  </si>
  <si>
    <t xml:space="preserve">   นักกายภาพบำบัดชำนาญการ</t>
  </si>
  <si>
    <t xml:space="preserve">         (นางสมร  โพธิสาขา)</t>
  </si>
  <si>
    <t>นักวิชาการสาธารณสุขชำนาญการ</t>
  </si>
  <si>
    <t>สัญญาจ้างดูแลระบบบำบัดน้ำเสีย</t>
  </si>
  <si>
    <t xml:space="preserve">  ทันตแพทย์ชำนาญการพิเศษ</t>
  </si>
  <si>
    <t xml:space="preserve">เครื่องมือทันตกรรม </t>
  </si>
  <si>
    <t xml:space="preserve">เวชภัณฑ์ทันตกรรม </t>
  </si>
  <si>
    <t xml:space="preserve">     (นายสันติภาพ  มีสวัสดิ์)</t>
  </si>
  <si>
    <t xml:space="preserve">     (นางละมุล  วิเศษปัสสา)</t>
  </si>
  <si>
    <t xml:space="preserve">   พยาบาลวิชาชีพชำนาญการ</t>
  </si>
  <si>
    <t xml:space="preserve">   (นางวิไลวรรณ  เนตรพันทัง)</t>
  </si>
  <si>
    <t>เจ้าพนักงานสาธารณสุขชำนาญงาน</t>
  </si>
  <si>
    <t xml:space="preserve"> (นางสาวพรรณี  วุฒินันท์ชัย)</t>
  </si>
  <si>
    <t xml:space="preserve">   เภสัชกรชำนาญการพิเศษ</t>
  </si>
  <si>
    <t>(หนึ่งแสนหกหมื่นสามพันสามร้อยบาทถ้วน)</t>
  </si>
  <si>
    <t>(หกแสนเก้าพันเจ็ดร้อยยี่สิบเจ็ดบาทถ้วน)</t>
  </si>
  <si>
    <t>Elevator Heidbrink RTP2(L)</t>
  </si>
  <si>
    <t>Elevator Heidbrink RTP2(R)</t>
  </si>
  <si>
    <t>RUBBER DAM CLAMP#14</t>
  </si>
  <si>
    <t>RUBBER DAM CLAMP#7</t>
  </si>
  <si>
    <t xml:space="preserve">K-Files CC+21 มม.#015-040 </t>
  </si>
  <si>
    <t xml:space="preserve">K-Files CC+21 มม.#045-080 </t>
  </si>
  <si>
    <t>VDW K-files CC+21mm.#015</t>
  </si>
  <si>
    <t>VDW H-files CC+21mm.#010</t>
  </si>
  <si>
    <t>(สามแสนสี่หมื่นเจ็ดพันห้าร้อยสี่สิบเก้าบาทถ้วน)</t>
  </si>
  <si>
    <t>รวมเป็นเงิน    (สามแสนเจ็ดหมื่นสี่พันสามร้อยห้าสิบสามบาทถ้วน)</t>
  </si>
  <si>
    <t>แผนการจัดซื้อครุภัณฑ์และสิ่งก่อสร้างด้วยเงินบำรุง</t>
  </si>
  <si>
    <t>หน่วยงาน</t>
  </si>
  <si>
    <t>รายการครุภัณฑ์</t>
  </si>
  <si>
    <t xml:space="preserve">ราคาต่อหน่วย(บาท)
</t>
  </si>
  <si>
    <t>ราคารวม</t>
  </si>
  <si>
    <t xml:space="preserve">เหตุผล คำชี้แจง
</t>
  </si>
  <si>
    <t>วัสดุ ครุภัณฑ์การแพทย์</t>
  </si>
  <si>
    <t>โรงครัว</t>
  </si>
  <si>
    <t>รถเข็นส่งอาหาร</t>
  </si>
  <si>
    <t>ประเมินสภาพ และซ่อม</t>
  </si>
  <si>
    <t>กายภาพบำบัด</t>
  </si>
  <si>
    <t>หมอนรูปลิ่ม</t>
  </si>
  <si>
    <t>หมอนกลม</t>
  </si>
  <si>
    <t>บันไดขึ้นเตียงแบบ 1 ขั้น</t>
  </si>
  <si>
    <t>วัสดุ ครุภัณฑ์สำนักงาน</t>
  </si>
  <si>
    <t>เก้าอี้เจ้าหน้าที่</t>
  </si>
  <si>
    <t>งานชันสูตร</t>
  </si>
  <si>
    <t>งานผู้ป่วยนอก</t>
  </si>
  <si>
    <t>เก้าอี้ บุนวม  โครงเหล็ก มีที่วางแขน  มีล้อ พนักพิงหลัง</t>
  </si>
  <si>
    <t>บริหาร</t>
  </si>
  <si>
    <t>เภสัชฯ</t>
  </si>
  <si>
    <t xml:space="preserve">เก้าอี้นั่งรอตรวจ  </t>
  </si>
  <si>
    <t>เก้าอี้พลาสติกลานรอตรวจห้องเบอร์ 12</t>
  </si>
  <si>
    <t>โต๊ะทำงาน</t>
  </si>
  <si>
    <t>โต๊ะไม้ สีธรรมชาติ มีลิ้นชัก ขนาด 1.2x0.5 เมตร</t>
  </si>
  <si>
    <t xml:space="preserve">โต๊ะไม้ ผิวเคลือบ สามารถเช็ดทำความสะอาดได้ ขนาด 1.2x0.5 เมตร </t>
  </si>
  <si>
    <t>งานประกันฯ</t>
  </si>
  <si>
    <t>โต๊ะตั้ง Computer PC</t>
  </si>
  <si>
    <t>กลุ่มเวชฯ</t>
  </si>
  <si>
    <t xml:space="preserve">ตู้เก็บเหล็กเอกสาร </t>
  </si>
  <si>
    <t>ตู้</t>
  </si>
  <si>
    <t>บานกระจกใส 2 บาน 4 ชั้น  ขนาด</t>
  </si>
  <si>
    <t xml:space="preserve">ตู้เก็บของ </t>
  </si>
  <si>
    <t>งานผู้ป่วยใน</t>
  </si>
  <si>
    <t>งานแพทย์แผนไทย</t>
  </si>
  <si>
    <t>ชั้นตากสมุนไพรเหล็ก 3ชั้น ขนาด1.50 ม.X3.00ม.</t>
  </si>
  <si>
    <t>เครื่องปรับอากาศ</t>
  </si>
  <si>
    <t xml:space="preserve">บริเวณที่ให้บริการหัตถการมีความเย็นไม่ทั่วถึง </t>
  </si>
  <si>
    <t>เครื่องปรับอากาศ   12000 BTU</t>
  </si>
  <si>
    <t xml:space="preserve">ห้องตรวจ3   </t>
  </si>
  <si>
    <t xml:space="preserve"> เครื่องปรับอากาศ  34000 BTU</t>
  </si>
  <si>
    <t>ที่คลังยา อายุเกิน 10 ปี ซ่อมแซมบ่อยครั้ง  เผื่อพัง</t>
  </si>
  <si>
    <t>เครื่องเสียง</t>
  </si>
  <si>
    <t>สำหรับทำกิจกรรม สอนสุขศึกษา ให้คำแนะนำ</t>
  </si>
  <si>
    <t>ตู้เย็นเก็บยา</t>
  </si>
  <si>
    <t>ที่คลังยา อายุเกิน 10 ปี และมีขนาดไม่เหมาะสมกับปริมาณยาที่สำรอง</t>
  </si>
  <si>
    <t>คอมพิวเตอร์</t>
  </si>
  <si>
    <t>เครื่อง SCAN เวชระเบียนผู้ป่วยในพร้อม SOFE WARE</t>
  </si>
  <si>
    <t>เพิ่อป้องกันการสูญหายของเวชระเบียน</t>
  </si>
  <si>
    <t xml:space="preserve">Printer all in one </t>
  </si>
  <si>
    <t>การเงิน</t>
  </si>
  <si>
    <t>สิ่งก่อสร้าง</t>
  </si>
  <si>
    <t>ซ่อมและต่อเติมฮูทดูดควัน</t>
  </si>
  <si>
    <t>ฮูทดูดควันปัจจุบันมีสภาพมอเตอร์ชำรุด 1 ด้านและพื้นที่บริเวณหน้าเตากว้างทำให้การดูดควันมีประสิทธิภาพไม่ดีเพื่อสนับสนุนการบริการอาหารผู้ป่วย และความปลอดภัยการปฏิบัติงานของเจ้าหน้าที่</t>
  </si>
  <si>
    <t>ซ่อมเพดานด้านหน้าโรงครัว</t>
  </si>
  <si>
    <t>เพดานไม้ผุ เศษไม้ตกลงมาเป็นประจำเพื่อสนับสนุนความปลอดภัยการปฏิบัติงานของเจ้าหน้าที่</t>
  </si>
  <si>
    <t>(สี่แสนเก้าหมื่นแปดพันห้าร้อยบาทถ้วน)</t>
  </si>
  <si>
    <t xml:space="preserve">    (นางสาวอินทิรา  เจนสระคู)</t>
  </si>
  <si>
    <t xml:space="preserve"> พยาบาลวิชาชีพชำนาญการพิเศษ</t>
  </si>
  <si>
    <t>ชั้นเหล็ก 3ชั้น ขนาด1.50 ม.X3.00ม.ทดแทนโรงตากสมุนไพรเดิม ที่ชำรุดและไม่มีสถานที่ในการตากสมุนไพร</t>
  </si>
  <si>
    <t>รวมเป็นเงินทั้งสิ้น   (สามสิบสองล้านสองแสนเก้าหมื่นแปดพันแปดร้อยแปดสิบแปดบาทเจ็ดสิบสี่สตางค์)</t>
  </si>
</sst>
</file>

<file path=xl/styles.xml><?xml version="1.0" encoding="utf-8"?>
<styleSheet xmlns="http://schemas.openxmlformats.org/spreadsheetml/2006/main">
  <numFmts count="4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#,##0.0"/>
    <numFmt numFmtId="210" formatCode="0.0"/>
    <numFmt numFmtId="211" formatCode="_-* #,##0.0_-;\-* #,##0.0_-;_-* &quot;-&quot;??_-;_-@_-"/>
    <numFmt numFmtId="212" formatCode="_-* #,##0_-;\-* #,##0_-;_-* &quot;-&quot;??_-;_-@_-"/>
    <numFmt numFmtId="213" formatCode="#,##0_ ;\-#,##0&quot; &quot;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 -41E]#,##0.00&quot; &quot;;&quot;-&quot;#,##0.00[$ -41E];&quot; -&quot;00[$ -41E];&quot; &quot;@&quot; &quot;"/>
    <numFmt numFmtId="219" formatCode="[$ -41E]#,##0&quot; &quot;;&quot;-&quot;#,##0[$ -41E];&quot; -&quot;00[$ -41E];&quot; &quot;@&quot; &quot;"/>
  </numFmts>
  <fonts count="98">
    <font>
      <sz val="14"/>
      <name val="Cordia New"/>
      <family val="0"/>
    </font>
    <font>
      <sz val="14"/>
      <name val="Angsana New"/>
      <family val="1"/>
    </font>
    <font>
      <b/>
      <sz val="14"/>
      <name val="Cordia New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3"/>
      <name val="TH SarabunPSK"/>
      <family val="2"/>
    </font>
    <font>
      <sz val="13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2"/>
      <name val="TH SarabunIT๙"/>
      <family val="2"/>
    </font>
    <font>
      <b/>
      <sz val="12"/>
      <name val="TH SarabunPSK"/>
      <family val="2"/>
    </font>
    <font>
      <b/>
      <sz val="12"/>
      <name val="TH SarabunIT๙"/>
      <family val="2"/>
    </font>
    <font>
      <b/>
      <sz val="11"/>
      <name val="TH SarabunIT๙"/>
      <family val="2"/>
    </font>
    <font>
      <b/>
      <sz val="16"/>
      <name val="TH SarabunIT๙"/>
      <family val="2"/>
    </font>
    <font>
      <b/>
      <sz val="13"/>
      <name val="TH SarabunPSK"/>
      <family val="2"/>
    </font>
    <font>
      <b/>
      <sz val="13"/>
      <name val="TH SarabunIT๙"/>
      <family val="2"/>
    </font>
    <font>
      <b/>
      <sz val="16"/>
      <color indexed="8"/>
      <name val="TH SarabunIT๙"/>
      <family val="2"/>
    </font>
    <font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 New"/>
      <family val="2"/>
    </font>
    <font>
      <sz val="14"/>
      <color indexed="10"/>
      <name val="TH SarabunIT๙"/>
      <family val="2"/>
    </font>
    <font>
      <sz val="14"/>
      <color indexed="8"/>
      <name val="TH SarabunPSK"/>
      <family val="2"/>
    </font>
    <font>
      <sz val="13"/>
      <color indexed="8"/>
      <name val="TH SarabunIT๙"/>
      <family val="2"/>
    </font>
    <font>
      <b/>
      <sz val="14"/>
      <color indexed="8"/>
      <name val="TH SarabunPSK"/>
      <family val="2"/>
    </font>
    <font>
      <b/>
      <sz val="14"/>
      <color indexed="8"/>
      <name val="TH SarabunIT๙"/>
      <family val="2"/>
    </font>
    <font>
      <sz val="12"/>
      <color indexed="8"/>
      <name val="TH SarabunPSK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1"/>
      <color indexed="8"/>
      <name val="TH SarabunIT๙"/>
      <family val="2"/>
    </font>
    <font>
      <sz val="14"/>
      <color indexed="8"/>
      <name val="Tahoma"/>
      <family val="2"/>
    </font>
    <font>
      <b/>
      <i/>
      <u val="single"/>
      <sz val="14"/>
      <color indexed="8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15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Cordia New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4"/>
      <color rgb="FF000000"/>
      <name val="TH SarabunPSK"/>
      <family val="2"/>
    </font>
    <font>
      <sz val="13"/>
      <color rgb="FF000000"/>
      <name val="TH SarabunIT๙"/>
      <family val="2"/>
    </font>
    <font>
      <b/>
      <sz val="14"/>
      <color rgb="FF000000"/>
      <name val="TH SarabunPSK"/>
      <family val="2"/>
    </font>
    <font>
      <b/>
      <sz val="14"/>
      <color theme="1"/>
      <name val="TH SarabunIT๙"/>
      <family val="2"/>
    </font>
    <font>
      <sz val="12"/>
      <color rgb="FF000000"/>
      <name val="TH SarabunPSK"/>
      <family val="2"/>
    </font>
    <font>
      <sz val="12"/>
      <color rgb="FF000000"/>
      <name val="TH SarabunIT๙"/>
      <family val="2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2"/>
      <color rgb="FF000000"/>
      <name val="TH SarabunIT๙"/>
      <family val="2"/>
    </font>
    <font>
      <b/>
      <sz val="11"/>
      <color rgb="FF000000"/>
      <name val="TH SarabunIT๙"/>
      <family val="2"/>
    </font>
    <font>
      <sz val="13"/>
      <color theme="1"/>
      <name val="TH SarabunIT๙"/>
      <family val="2"/>
    </font>
    <font>
      <sz val="14"/>
      <color rgb="FF000000"/>
      <name val="Tahoma"/>
      <family val="2"/>
    </font>
    <font>
      <b/>
      <i/>
      <u val="single"/>
      <sz val="14"/>
      <color rgb="FF000000"/>
      <name val="TH SarabunPSK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57" fillId="0" borderId="0">
      <alignment/>
      <protection/>
    </xf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60" fillId="0" borderId="0">
      <alignment/>
      <protection/>
    </xf>
    <xf numFmtId="0" fontId="56" fillId="0" borderId="0">
      <alignment/>
      <protection/>
    </xf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1" fillId="0" borderId="10" xfId="37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212" fontId="0" fillId="0" borderId="10" xfId="37" applyNumberFormat="1" applyFont="1" applyBorder="1" applyAlignment="1">
      <alignment horizontal="center"/>
    </xf>
    <xf numFmtId="212" fontId="1" fillId="0" borderId="10" xfId="37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212" fontId="9" fillId="0" borderId="10" xfId="37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212" fontId="9" fillId="0" borderId="10" xfId="37" applyNumberFormat="1" applyFont="1" applyBorder="1" applyAlignment="1">
      <alignment/>
    </xf>
    <xf numFmtId="0" fontId="9" fillId="0" borderId="10" xfId="37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12" fontId="8" fillId="0" borderId="10" xfId="37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213" fontId="9" fillId="0" borderId="10" xfId="37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3" fontId="9" fillId="0" borderId="0" xfId="37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77" fillId="0" borderId="19" xfId="0" applyFon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219" fontId="78" fillId="0" borderId="19" xfId="37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3" fontId="78" fillId="0" borderId="19" xfId="37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219" fontId="78" fillId="0" borderId="19" xfId="37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212" fontId="9" fillId="0" borderId="10" xfId="37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3" fontId="79" fillId="0" borderId="10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/>
    </xf>
    <xf numFmtId="43" fontId="79" fillId="0" borderId="10" xfId="37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9" fillId="0" borderId="15" xfId="0" applyFont="1" applyBorder="1" applyAlignment="1">
      <alignment horizontal="center" vertical="center"/>
    </xf>
    <xf numFmtId="43" fontId="79" fillId="0" borderId="10" xfId="37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0" fontId="79" fillId="0" borderId="10" xfId="3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3" fontId="80" fillId="0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43" fontId="78" fillId="0" borderId="10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43" fontId="78" fillId="0" borderId="10" xfId="37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78" fillId="0" borderId="10" xfId="37" applyNumberFormat="1" applyFont="1" applyFill="1" applyBorder="1" applyAlignment="1">
      <alignment horizontal="center" vertical="center"/>
    </xf>
    <xf numFmtId="43" fontId="78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1" fillId="0" borderId="10" xfId="0" applyFont="1" applyFill="1" applyBorder="1" applyAlignment="1">
      <alignment horizontal="center" vertical="center"/>
    </xf>
    <xf numFmtId="0" fontId="78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8" fillId="0" borderId="10" xfId="37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 vertical="center"/>
    </xf>
    <xf numFmtId="43" fontId="82" fillId="0" borderId="10" xfId="0" applyNumberFormat="1" applyFont="1" applyFill="1" applyBorder="1" applyAlignment="1">
      <alignment horizontal="center" vertical="center"/>
    </xf>
    <xf numFmtId="0" fontId="78" fillId="0" borderId="10" xfId="37" applyNumberFormat="1" applyFont="1" applyFill="1" applyBorder="1" applyAlignment="1">
      <alignment horizontal="center"/>
    </xf>
    <xf numFmtId="43" fontId="78" fillId="0" borderId="0" xfId="37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0" applyNumberFormat="1" applyFont="1" applyBorder="1" applyAlignment="1">
      <alignment horizontal="center" vertical="center"/>
    </xf>
    <xf numFmtId="212" fontId="9" fillId="0" borderId="10" xfId="37" applyNumberFormat="1" applyFont="1" applyFill="1" applyBorder="1" applyAlignment="1">
      <alignment horizontal="center" vertical="center"/>
    </xf>
    <xf numFmtId="212" fontId="78" fillId="0" borderId="10" xfId="37" applyNumberFormat="1" applyFont="1" applyFill="1" applyBorder="1" applyAlignment="1">
      <alignment horizontal="center" vertical="center"/>
    </xf>
    <xf numFmtId="212" fontId="9" fillId="0" borderId="10" xfId="37" applyNumberFormat="1" applyFont="1" applyFill="1" applyBorder="1" applyAlignment="1">
      <alignment horizontal="center"/>
    </xf>
    <xf numFmtId="212" fontId="12" fillId="0" borderId="10" xfId="37" applyNumberFormat="1" applyFont="1" applyFill="1" applyBorder="1" applyAlignment="1">
      <alignment horizontal="center" vertical="center"/>
    </xf>
    <xf numFmtId="212" fontId="78" fillId="0" borderId="10" xfId="37" applyNumberFormat="1" applyFont="1" applyFill="1" applyBorder="1" applyAlignment="1">
      <alignment horizontal="center"/>
    </xf>
    <xf numFmtId="212" fontId="78" fillId="0" borderId="10" xfId="37" applyNumberFormat="1" applyFont="1" applyBorder="1" applyAlignment="1">
      <alignment horizontal="center" vertical="center"/>
    </xf>
    <xf numFmtId="212" fontId="9" fillId="0" borderId="13" xfId="0" applyNumberFormat="1" applyFont="1" applyFill="1" applyBorder="1" applyAlignment="1">
      <alignment horizontal="center"/>
    </xf>
    <xf numFmtId="212" fontId="9" fillId="0" borderId="0" xfId="0" applyNumberFormat="1" applyFont="1" applyFill="1" applyBorder="1" applyAlignment="1">
      <alignment horizontal="center"/>
    </xf>
    <xf numFmtId="212" fontId="79" fillId="0" borderId="10" xfId="37" applyNumberFormat="1" applyFont="1" applyFill="1" applyBorder="1" applyAlignment="1">
      <alignment horizontal="center" vertical="center"/>
    </xf>
    <xf numFmtId="212" fontId="78" fillId="0" borderId="10" xfId="0" applyNumberFormat="1" applyFont="1" applyFill="1" applyBorder="1" applyAlignment="1">
      <alignment horizontal="center" vertical="center"/>
    </xf>
    <xf numFmtId="212" fontId="78" fillId="0" borderId="10" xfId="0" applyNumberFormat="1" applyFont="1" applyFill="1" applyBorder="1" applyAlignment="1">
      <alignment horizontal="center"/>
    </xf>
    <xf numFmtId="212" fontId="79" fillId="0" borderId="10" xfId="0" applyNumberFormat="1" applyFont="1" applyFill="1" applyBorder="1" applyAlignment="1">
      <alignment horizontal="center" vertical="center"/>
    </xf>
    <xf numFmtId="212" fontId="9" fillId="0" borderId="10" xfId="0" applyNumberFormat="1" applyFont="1" applyBorder="1" applyAlignment="1">
      <alignment horizontal="center" vertical="center"/>
    </xf>
    <xf numFmtId="212" fontId="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43" fontId="8" fillId="0" borderId="10" xfId="0" applyNumberFormat="1" applyFont="1" applyBorder="1" applyAlignment="1">
      <alignment horizontal="center"/>
    </xf>
    <xf numFmtId="43" fontId="8" fillId="0" borderId="10" xfId="37" applyFont="1" applyBorder="1" applyAlignment="1">
      <alignment horizontal="center" vertical="center"/>
    </xf>
    <xf numFmtId="0" fontId="8" fillId="0" borderId="0" xfId="0" applyFont="1" applyAlignment="1">
      <alignment/>
    </xf>
    <xf numFmtId="0" fontId="83" fillId="0" borderId="0" xfId="0" applyFont="1" applyFill="1" applyAlignment="1">
      <alignment/>
    </xf>
    <xf numFmtId="0" fontId="81" fillId="0" borderId="22" xfId="0" applyFont="1" applyBorder="1" applyAlignment="1">
      <alignment wrapText="1"/>
    </xf>
    <xf numFmtId="0" fontId="81" fillId="0" borderId="22" xfId="0" applyFont="1" applyBorder="1" applyAlignment="1">
      <alignment horizontal="center" wrapText="1"/>
    </xf>
    <xf numFmtId="0" fontId="81" fillId="0" borderId="0" xfId="0" applyFont="1" applyAlignment="1">
      <alignment/>
    </xf>
    <xf numFmtId="0" fontId="81" fillId="0" borderId="23" xfId="0" applyFont="1" applyBorder="1" applyAlignment="1">
      <alignment wrapText="1"/>
    </xf>
    <xf numFmtId="0" fontId="81" fillId="0" borderId="23" xfId="0" applyFont="1" applyBorder="1" applyAlignment="1">
      <alignment horizontal="center" wrapText="1"/>
    </xf>
    <xf numFmtId="0" fontId="81" fillId="0" borderId="13" xfId="0" applyFont="1" applyBorder="1" applyAlignment="1">
      <alignment/>
    </xf>
    <xf numFmtId="0" fontId="81" fillId="0" borderId="13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horizontal="left" wrapText="1"/>
    </xf>
    <xf numFmtId="0" fontId="81" fillId="0" borderId="0" xfId="0" applyFont="1" applyAlignment="1">
      <alignment horizontal="right" wrapText="1"/>
    </xf>
    <xf numFmtId="4" fontId="81" fillId="0" borderId="0" xfId="0" applyNumberFormat="1" applyFont="1" applyAlignment="1">
      <alignment horizontal="right" wrapText="1"/>
    </xf>
    <xf numFmtId="4" fontId="83" fillId="0" borderId="0" xfId="0" applyNumberFormat="1" applyFont="1" applyAlignment="1">
      <alignment horizontal="right" wrapText="1"/>
    </xf>
    <xf numFmtId="0" fontId="83" fillId="0" borderId="0" xfId="0" applyFont="1" applyAlignment="1">
      <alignment horizontal="left" wrapText="1"/>
    </xf>
    <xf numFmtId="43" fontId="14" fillId="0" borderId="0" xfId="37" applyFont="1" applyFill="1" applyBorder="1" applyAlignment="1">
      <alignment horizontal="center" vertical="top"/>
    </xf>
    <xf numFmtId="43" fontId="10" fillId="0" borderId="0" xfId="37" applyFont="1" applyFill="1" applyBorder="1" applyAlignment="1">
      <alignment horizontal="center" vertical="top"/>
    </xf>
    <xf numFmtId="43" fontId="79" fillId="0" borderId="0" xfId="37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left"/>
    </xf>
    <xf numFmtId="0" fontId="79" fillId="0" borderId="10" xfId="0" applyFont="1" applyBorder="1" applyAlignment="1">
      <alignment horizontal="right"/>
    </xf>
    <xf numFmtId="3" fontId="79" fillId="0" borderId="10" xfId="0" applyNumberFormat="1" applyFont="1" applyBorder="1" applyAlignment="1">
      <alignment horizontal="right"/>
    </xf>
    <xf numFmtId="0" fontId="79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left"/>
    </xf>
    <xf numFmtId="3" fontId="79" fillId="0" borderId="10" xfId="0" applyNumberFormat="1" applyFont="1" applyFill="1" applyBorder="1" applyAlignment="1">
      <alignment horizontal="right"/>
    </xf>
    <xf numFmtId="0" fontId="79" fillId="0" borderId="1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0" fontId="79" fillId="0" borderId="14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3" fontId="20" fillId="0" borderId="10" xfId="37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3" fontId="18" fillId="0" borderId="10" xfId="37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43" fontId="21" fillId="0" borderId="10" xfId="37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43" fontId="13" fillId="0" borderId="10" xfId="37" applyFont="1" applyBorder="1" applyAlignment="1">
      <alignment/>
    </xf>
    <xf numFmtId="43" fontId="13" fillId="0" borderId="10" xfId="0" applyNumberFormat="1" applyFont="1" applyBorder="1" applyAlignment="1">
      <alignment/>
    </xf>
    <xf numFmtId="4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right"/>
    </xf>
    <xf numFmtId="0" fontId="15" fillId="0" borderId="12" xfId="0" applyFont="1" applyBorder="1" applyAlignment="1">
      <alignment vertical="top" wrapText="1"/>
    </xf>
    <xf numFmtId="0" fontId="19" fillId="0" borderId="13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8" fillId="0" borderId="17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212" fontId="12" fillId="0" borderId="10" xfId="37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212" fontId="12" fillId="0" borderId="10" xfId="37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37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212" fontId="24" fillId="0" borderId="10" xfId="37" applyNumberFormat="1" applyFont="1" applyBorder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8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8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85" fillId="0" borderId="10" xfId="0" applyFont="1" applyBorder="1" applyAlignment="1">
      <alignment wrapText="1"/>
    </xf>
    <xf numFmtId="0" fontId="85" fillId="0" borderId="1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85" fillId="33" borderId="10" xfId="0" applyFont="1" applyFill="1" applyBorder="1" applyAlignment="1">
      <alignment/>
    </xf>
    <xf numFmtId="0" fontId="86" fillId="0" borderId="10" xfId="0" applyFont="1" applyFill="1" applyBorder="1" applyAlignment="1">
      <alignment vertical="center" wrapText="1"/>
    </xf>
    <xf numFmtId="0" fontId="86" fillId="0" borderId="10" xfId="0" applyFont="1" applyFill="1" applyBorder="1" applyAlignment="1">
      <alignment/>
    </xf>
    <xf numFmtId="0" fontId="87" fillId="0" borderId="10" xfId="0" applyFont="1" applyFill="1" applyBorder="1" applyAlignment="1">
      <alignment vertical="center"/>
    </xf>
    <xf numFmtId="0" fontId="87" fillId="0" borderId="10" xfId="0" applyFont="1" applyFill="1" applyBorder="1" applyAlignment="1">
      <alignment/>
    </xf>
    <xf numFmtId="0" fontId="88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43" fontId="13" fillId="0" borderId="10" xfId="37" applyFont="1" applyFill="1" applyBorder="1" applyAlignment="1">
      <alignment horizontal="center" vertical="center"/>
    </xf>
    <xf numFmtId="49" fontId="14" fillId="34" borderId="10" xfId="37" applyNumberFormat="1" applyFont="1" applyFill="1" applyBorder="1" applyAlignment="1">
      <alignment horizontal="center" vertical="top"/>
    </xf>
    <xf numFmtId="43" fontId="14" fillId="34" borderId="10" xfId="37" applyFont="1" applyFill="1" applyBorder="1" applyAlignment="1">
      <alignment horizontal="left" vertical="top" wrapText="1"/>
    </xf>
    <xf numFmtId="43" fontId="89" fillId="0" borderId="0" xfId="37" applyFont="1" applyFill="1" applyBorder="1" applyAlignment="1">
      <alignment/>
    </xf>
    <xf numFmtId="43" fontId="89" fillId="0" borderId="10" xfId="37" applyFont="1" applyFill="1" applyBorder="1" applyAlignment="1">
      <alignment/>
    </xf>
    <xf numFmtId="0" fontId="79" fillId="0" borderId="10" xfId="0" applyFont="1" applyBorder="1" applyAlignment="1">
      <alignment horizontal="left" wrapText="1"/>
    </xf>
    <xf numFmtId="0" fontId="78" fillId="0" borderId="26" xfId="0" applyFont="1" applyBorder="1" applyAlignment="1">
      <alignment horizontal="center" wrapText="1"/>
    </xf>
    <xf numFmtId="0" fontId="78" fillId="0" borderId="27" xfId="0" applyFont="1" applyBorder="1" applyAlignment="1">
      <alignment horizontal="center" wrapText="1"/>
    </xf>
    <xf numFmtId="0" fontId="78" fillId="0" borderId="12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28" xfId="0" applyFont="1" applyFill="1" applyBorder="1" applyAlignment="1">
      <alignment horizontal="center" wrapText="1"/>
    </xf>
    <xf numFmtId="0" fontId="90" fillId="0" borderId="29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wrapText="1"/>
    </xf>
    <xf numFmtId="0" fontId="90" fillId="0" borderId="27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wrapText="1"/>
    </xf>
    <xf numFmtId="0" fontId="78" fillId="0" borderId="22" xfId="0" applyFont="1" applyBorder="1" applyAlignment="1">
      <alignment horizontal="center" wrapText="1"/>
    </xf>
    <xf numFmtId="0" fontId="78" fillId="0" borderId="22" xfId="0" applyFont="1" applyBorder="1" applyAlignment="1">
      <alignment horizontal="right" wrapText="1"/>
    </xf>
    <xf numFmtId="0" fontId="78" fillId="0" borderId="30" xfId="0" applyFont="1" applyBorder="1" applyAlignment="1">
      <alignment horizontal="right" wrapText="1"/>
    </xf>
    <xf numFmtId="43" fontId="78" fillId="0" borderId="10" xfId="37" applyFont="1" applyBorder="1" applyAlignment="1">
      <alignment/>
    </xf>
    <xf numFmtId="3" fontId="78" fillId="0" borderId="22" xfId="0" applyNumberFormat="1" applyFont="1" applyBorder="1" applyAlignment="1">
      <alignment horizontal="right" wrapText="1"/>
    </xf>
    <xf numFmtId="3" fontId="78" fillId="0" borderId="22" xfId="0" applyNumberFormat="1" applyFont="1" applyBorder="1" applyAlignment="1">
      <alignment horizontal="center" wrapText="1"/>
    </xf>
    <xf numFmtId="0" fontId="78" fillId="0" borderId="23" xfId="0" applyFont="1" applyBorder="1" applyAlignment="1">
      <alignment horizontal="center" wrapText="1"/>
    </xf>
    <xf numFmtId="3" fontId="78" fillId="0" borderId="23" xfId="0" applyNumberFormat="1" applyFont="1" applyBorder="1" applyAlignment="1">
      <alignment horizontal="right" wrapText="1"/>
    </xf>
    <xf numFmtId="0" fontId="78" fillId="0" borderId="23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13" xfId="0" applyFont="1" applyBorder="1" applyAlignment="1">
      <alignment/>
    </xf>
    <xf numFmtId="43" fontId="90" fillId="0" borderId="0" xfId="37" applyFont="1" applyAlignment="1">
      <alignment/>
    </xf>
    <xf numFmtId="0" fontId="78" fillId="0" borderId="0" xfId="0" applyFont="1" applyAlignment="1">
      <alignment horizontal="right" wrapText="1"/>
    </xf>
    <xf numFmtId="0" fontId="90" fillId="0" borderId="0" xfId="0" applyFont="1" applyAlignment="1">
      <alignment horizontal="right" wrapText="1"/>
    </xf>
    <xf numFmtId="0" fontId="91" fillId="0" borderId="22" xfId="0" applyFont="1" applyFill="1" applyBorder="1" applyAlignment="1">
      <alignment horizontal="center" wrapText="1"/>
    </xf>
    <xf numFmtId="0" fontId="91" fillId="0" borderId="28" xfId="0" applyFont="1" applyFill="1" applyBorder="1" applyAlignment="1">
      <alignment horizontal="center" wrapText="1"/>
    </xf>
    <xf numFmtId="0" fontId="86" fillId="0" borderId="22" xfId="0" applyFont="1" applyFill="1" applyBorder="1" applyAlignment="1">
      <alignment horizontal="right" wrapText="1"/>
    </xf>
    <xf numFmtId="3" fontId="86" fillId="0" borderId="22" xfId="0" applyNumberFormat="1" applyFont="1" applyFill="1" applyBorder="1" applyAlignment="1">
      <alignment horizontal="right" wrapText="1"/>
    </xf>
    <xf numFmtId="0" fontId="86" fillId="0" borderId="22" xfId="0" applyFont="1" applyFill="1" applyBorder="1" applyAlignment="1">
      <alignment horizontal="center" wrapText="1"/>
    </xf>
    <xf numFmtId="0" fontId="86" fillId="0" borderId="23" xfId="0" applyFont="1" applyFill="1" applyBorder="1" applyAlignment="1">
      <alignment horizontal="right" wrapText="1"/>
    </xf>
    <xf numFmtId="0" fontId="86" fillId="0" borderId="13" xfId="0" applyFont="1" applyFill="1" applyBorder="1" applyAlignment="1">
      <alignment/>
    </xf>
    <xf numFmtId="0" fontId="86" fillId="0" borderId="0" xfId="0" applyFont="1" applyFill="1" applyAlignment="1">
      <alignment/>
    </xf>
    <xf numFmtId="0" fontId="90" fillId="0" borderId="31" xfId="0" applyFont="1" applyFill="1" applyBorder="1" applyAlignment="1">
      <alignment horizontal="center" vertical="center" wrapText="1"/>
    </xf>
    <xf numFmtId="0" fontId="85" fillId="0" borderId="22" xfId="0" applyFont="1" applyBorder="1" applyAlignment="1">
      <alignment horizontal="left" wrapText="1"/>
    </xf>
    <xf numFmtId="0" fontId="85" fillId="0" borderId="23" xfId="0" applyFont="1" applyBorder="1" applyAlignment="1">
      <alignment horizontal="left" wrapText="1"/>
    </xf>
    <xf numFmtId="0" fontId="85" fillId="0" borderId="22" xfId="0" applyFont="1" applyBorder="1" applyAlignment="1">
      <alignment horizontal="left"/>
    </xf>
    <xf numFmtId="43" fontId="92" fillId="0" borderId="10" xfId="37" applyFont="1" applyBorder="1" applyAlignment="1">
      <alignment/>
    </xf>
    <xf numFmtId="43" fontId="86" fillId="0" borderId="10" xfId="37" applyFont="1" applyBorder="1" applyAlignment="1">
      <alignment/>
    </xf>
    <xf numFmtId="0" fontId="26" fillId="0" borderId="10" xfId="0" applyFont="1" applyBorder="1" applyAlignment="1">
      <alignment vertical="center"/>
    </xf>
    <xf numFmtId="212" fontId="9" fillId="0" borderId="10" xfId="37" applyNumberFormat="1" applyFont="1" applyBorder="1" applyAlignment="1">
      <alignment horizontal="center" vertical="center"/>
    </xf>
    <xf numFmtId="212" fontId="18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43" fontId="79" fillId="0" borderId="10" xfId="37" applyFont="1" applyBorder="1" applyAlignment="1">
      <alignment horizontal="center"/>
    </xf>
    <xf numFmtId="43" fontId="10" fillId="0" borderId="10" xfId="37" applyFont="1" applyBorder="1" applyAlignment="1">
      <alignment horizontal="center" vertical="center"/>
    </xf>
    <xf numFmtId="43" fontId="10" fillId="34" borderId="10" xfId="37" applyFont="1" applyFill="1" applyBorder="1" applyAlignment="1">
      <alignment horizontal="center" vertical="top"/>
    </xf>
    <xf numFmtId="43" fontId="10" fillId="0" borderId="10" xfId="37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4" fillId="0" borderId="17" xfId="0" applyFont="1" applyBorder="1" applyAlignment="1">
      <alignment wrapText="1"/>
    </xf>
    <xf numFmtId="43" fontId="25" fillId="34" borderId="0" xfId="37" applyFont="1" applyFill="1" applyBorder="1" applyAlignment="1">
      <alignment horizontal="center" vertical="top" wrapText="1"/>
    </xf>
    <xf numFmtId="43" fontId="13" fillId="0" borderId="10" xfId="37" applyFont="1" applyFill="1" applyBorder="1" applyAlignment="1">
      <alignment horizontal="center" vertical="center"/>
    </xf>
    <xf numFmtId="43" fontId="13" fillId="0" borderId="10" xfId="37" applyFont="1" applyFill="1" applyBorder="1" applyAlignment="1">
      <alignment horizontal="center" vertical="center" wrapText="1"/>
    </xf>
    <xf numFmtId="43" fontId="14" fillId="0" borderId="10" xfId="37" applyFont="1" applyFill="1" applyBorder="1" applyAlignment="1">
      <alignment horizontal="center" vertical="top"/>
    </xf>
    <xf numFmtId="212" fontId="14" fillId="34" borderId="10" xfId="37" applyNumberFormat="1" applyFont="1" applyFill="1" applyBorder="1" applyAlignment="1">
      <alignment horizontal="center" vertical="center"/>
    </xf>
    <xf numFmtId="43" fontId="14" fillId="34" borderId="10" xfId="37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0" fillId="0" borderId="29" xfId="0" applyFont="1" applyFill="1" applyBorder="1" applyAlignment="1">
      <alignment horizontal="center" wrapText="1"/>
    </xf>
    <xf numFmtId="0" fontId="90" fillId="0" borderId="27" xfId="0" applyFont="1" applyFill="1" applyBorder="1" applyAlignment="1">
      <alignment horizontal="center" wrapText="1"/>
    </xf>
    <xf numFmtId="0" fontId="90" fillId="0" borderId="26" xfId="0" applyFont="1" applyFill="1" applyBorder="1" applyAlignment="1">
      <alignment horizontal="center" wrapText="1"/>
    </xf>
    <xf numFmtId="0" fontId="83" fillId="0" borderId="29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wrapText="1"/>
    </xf>
    <xf numFmtId="0" fontId="90" fillId="0" borderId="36" xfId="0" applyFont="1" applyFill="1" applyBorder="1" applyAlignment="1">
      <alignment horizontal="center" wrapText="1"/>
    </xf>
    <xf numFmtId="0" fontId="90" fillId="0" borderId="28" xfId="0" applyFont="1" applyFill="1" applyBorder="1" applyAlignment="1">
      <alignment horizontal="center" wrapText="1"/>
    </xf>
    <xf numFmtId="43" fontId="90" fillId="0" borderId="15" xfId="37" applyFont="1" applyFill="1" applyBorder="1" applyAlignment="1">
      <alignment horizontal="center" vertical="center"/>
    </xf>
    <xf numFmtId="43" fontId="90" fillId="0" borderId="16" xfId="37" applyFont="1" applyFill="1" applyBorder="1" applyAlignment="1">
      <alignment horizontal="center" vertical="center"/>
    </xf>
    <xf numFmtId="43" fontId="90" fillId="0" borderId="17" xfId="37" applyFont="1" applyFill="1" applyBorder="1" applyAlignment="1">
      <alignment horizontal="center" vertical="center"/>
    </xf>
    <xf numFmtId="0" fontId="90" fillId="0" borderId="37" xfId="0" applyFont="1" applyFill="1" applyBorder="1" applyAlignment="1">
      <alignment horizontal="center" wrapText="1"/>
    </xf>
    <xf numFmtId="0" fontId="90" fillId="0" borderId="30" xfId="0" applyFont="1" applyFill="1" applyBorder="1" applyAlignment="1">
      <alignment horizontal="center" wrapText="1"/>
    </xf>
    <xf numFmtId="0" fontId="90" fillId="0" borderId="22" xfId="0" applyFont="1" applyFill="1" applyBorder="1" applyAlignment="1">
      <alignment horizontal="center" wrapText="1"/>
    </xf>
    <xf numFmtId="0" fontId="95" fillId="0" borderId="0" xfId="0" applyFont="1" applyAlignment="1">
      <alignment wrapText="1"/>
    </xf>
    <xf numFmtId="0" fontId="81" fillId="0" borderId="0" xfId="0" applyFont="1" applyAlignment="1">
      <alignment horizontal="center" wrapText="1"/>
    </xf>
    <xf numFmtId="4" fontId="81" fillId="0" borderId="0" xfId="0" applyNumberFormat="1" applyFont="1" applyAlignment="1">
      <alignment horizontal="center" wrapText="1"/>
    </xf>
    <xf numFmtId="4" fontId="83" fillId="0" borderId="0" xfId="0" applyNumberFormat="1" applyFont="1" applyAlignment="1">
      <alignment horizontal="center" wrapText="1"/>
    </xf>
    <xf numFmtId="0" fontId="90" fillId="0" borderId="13" xfId="0" applyFont="1" applyBorder="1" applyAlignment="1">
      <alignment horizontal="center"/>
    </xf>
    <xf numFmtId="0" fontId="9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6" fillId="0" borderId="17" xfId="0" applyFont="1" applyBorder="1" applyAlignment="1">
      <alignment wrapText="1"/>
    </xf>
    <xf numFmtId="0" fontId="20" fillId="0" borderId="2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3" fontId="20" fillId="0" borderId="15" xfId="37" applyFont="1" applyBorder="1" applyAlignment="1">
      <alignment horizontal="center" vertical="center"/>
    </xf>
    <xf numFmtId="43" fontId="20" fillId="0" borderId="16" xfId="37" applyFont="1" applyBorder="1" applyAlignment="1">
      <alignment horizontal="center" vertical="center"/>
    </xf>
    <xf numFmtId="43" fontId="20" fillId="0" borderId="17" xfId="37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35" borderId="15" xfId="47" applyFont="1" applyFill="1" applyBorder="1" applyAlignment="1">
      <alignment horizontal="center" vertical="center" wrapText="1"/>
      <protection/>
    </xf>
    <xf numFmtId="212" fontId="8" fillId="35" borderId="15" xfId="37" applyNumberFormat="1" applyFont="1" applyFill="1" applyBorder="1" applyAlignment="1">
      <alignment horizontal="center" vertical="center" wrapText="1"/>
    </xf>
    <xf numFmtId="0" fontId="8" fillId="35" borderId="10" xfId="47" applyFont="1" applyFill="1" applyBorder="1" applyAlignment="1">
      <alignment horizontal="center" vertical="center" wrapText="1"/>
      <protection/>
    </xf>
    <xf numFmtId="0" fontId="79" fillId="35" borderId="0" xfId="0" applyFont="1" applyFill="1" applyAlignment="1">
      <alignment/>
    </xf>
    <xf numFmtId="0" fontId="8" fillId="36" borderId="14" xfId="47" applyFont="1" applyFill="1" applyBorder="1" applyAlignment="1">
      <alignment vertical="center" wrapText="1"/>
      <protection/>
    </xf>
    <xf numFmtId="0" fontId="8" fillId="36" borderId="10" xfId="47" applyFont="1" applyFill="1" applyBorder="1" applyAlignment="1">
      <alignment horizontal="center" vertical="center" wrapText="1"/>
      <protection/>
    </xf>
    <xf numFmtId="212" fontId="8" fillId="36" borderId="10" xfId="37" applyNumberFormat="1" applyFont="1" applyFill="1" applyBorder="1" applyAlignment="1">
      <alignment horizontal="center" vertical="center" wrapText="1"/>
    </xf>
    <xf numFmtId="0" fontId="9" fillId="0" borderId="10" xfId="47" applyFont="1" applyFill="1" applyBorder="1" applyAlignment="1">
      <alignment horizontal="center" wrapText="1"/>
      <protection/>
    </xf>
    <xf numFmtId="0" fontId="9" fillId="0" borderId="10" xfId="47" applyFont="1" applyFill="1" applyBorder="1" applyAlignment="1">
      <alignment horizontal="left" wrapText="1"/>
      <protection/>
    </xf>
    <xf numFmtId="212" fontId="9" fillId="0" borderId="10" xfId="37" applyNumberFormat="1" applyFont="1" applyFill="1" applyBorder="1" applyAlignment="1">
      <alignment horizontal="center" wrapText="1"/>
    </xf>
    <xf numFmtId="0" fontId="9" fillId="0" borderId="0" xfId="47" applyFont="1" applyFill="1" applyAlignment="1">
      <alignment/>
      <protection/>
    </xf>
    <xf numFmtId="0" fontId="79" fillId="35" borderId="10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left"/>
    </xf>
    <xf numFmtId="212" fontId="79" fillId="35" borderId="10" xfId="37" applyNumberFormat="1" applyFont="1" applyFill="1" applyBorder="1" applyAlignment="1">
      <alignment horizontal="center"/>
    </xf>
    <xf numFmtId="0" fontId="79" fillId="35" borderId="10" xfId="0" applyFont="1" applyFill="1" applyBorder="1" applyAlignment="1">
      <alignment/>
    </xf>
    <xf numFmtId="0" fontId="84" fillId="36" borderId="12" xfId="0" applyFont="1" applyFill="1" applyBorder="1" applyAlignment="1">
      <alignment horizontal="left"/>
    </xf>
    <xf numFmtId="0" fontId="84" fillId="36" borderId="13" xfId="0" applyFont="1" applyFill="1" applyBorder="1" applyAlignment="1">
      <alignment horizontal="left"/>
    </xf>
    <xf numFmtId="0" fontId="84" fillId="36" borderId="14" xfId="0" applyFont="1" applyFill="1" applyBorder="1" applyAlignment="1">
      <alignment horizontal="left"/>
    </xf>
    <xf numFmtId="0" fontId="79" fillId="0" borderId="0" xfId="0" applyFont="1" applyAlignment="1">
      <alignment/>
    </xf>
    <xf numFmtId="0" fontId="79" fillId="0" borderId="10" xfId="0" applyFont="1" applyBorder="1" applyAlignment="1">
      <alignment vertical="top" wrapText="1"/>
    </xf>
    <xf numFmtId="0" fontId="79" fillId="35" borderId="10" xfId="0" applyFont="1" applyFill="1" applyBorder="1" applyAlignment="1">
      <alignment horizontal="center" vertical="top"/>
    </xf>
    <xf numFmtId="212" fontId="79" fillId="35" borderId="10" xfId="37" applyNumberFormat="1" applyFont="1" applyFill="1" applyBorder="1" applyAlignment="1">
      <alignment horizontal="center" vertical="top"/>
    </xf>
    <xf numFmtId="0" fontId="79" fillId="35" borderId="10" xfId="0" applyFont="1" applyFill="1" applyBorder="1" applyAlignment="1">
      <alignment vertical="top"/>
    </xf>
    <xf numFmtId="0" fontId="79" fillId="35" borderId="0" xfId="0" applyFont="1" applyFill="1" applyAlignment="1">
      <alignment vertical="top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vertical="top"/>
    </xf>
    <xf numFmtId="0" fontId="79" fillId="0" borderId="0" xfId="0" applyFont="1" applyAlignment="1">
      <alignment vertical="top"/>
    </xf>
    <xf numFmtId="0" fontId="79" fillId="0" borderId="10" xfId="46" applyFont="1" applyFill="1" applyBorder="1" applyAlignment="1">
      <alignment horizontal="center" vertical="top"/>
      <protection/>
    </xf>
    <xf numFmtId="0" fontId="79" fillId="0" borderId="10" xfId="0" applyFont="1" applyBorder="1" applyAlignment="1">
      <alignment horizontal="center" vertical="top"/>
    </xf>
    <xf numFmtId="212" fontId="79" fillId="0" borderId="10" xfId="37" applyNumberFormat="1" applyFont="1" applyBorder="1" applyAlignment="1">
      <alignment horizontal="center" vertical="top"/>
    </xf>
    <xf numFmtId="212" fontId="79" fillId="0" borderId="10" xfId="37" applyNumberFormat="1" applyFont="1" applyBorder="1" applyAlignment="1">
      <alignment horizontal="center" vertical="top" wrapText="1"/>
    </xf>
    <xf numFmtId="0" fontId="79" fillId="0" borderId="10" xfId="0" applyFont="1" applyBorder="1" applyAlignment="1">
      <alignment vertical="center" wrapText="1"/>
    </xf>
    <xf numFmtId="0" fontId="9" fillId="0" borderId="10" xfId="47" applyFont="1" applyFill="1" applyBorder="1" applyAlignment="1">
      <alignment horizontal="center" vertical="top" wrapText="1"/>
      <protection/>
    </xf>
    <xf numFmtId="0" fontId="9" fillId="35" borderId="10" xfId="33" applyFont="1" applyFill="1" applyBorder="1" applyAlignment="1">
      <alignment vertical="top" wrapText="1"/>
      <protection/>
    </xf>
    <xf numFmtId="213" fontId="9" fillId="35" borderId="10" xfId="37" applyNumberFormat="1" applyFont="1" applyFill="1" applyBorder="1" applyAlignment="1" quotePrefix="1">
      <alignment horizontal="center" vertical="top" wrapText="1"/>
    </xf>
    <xf numFmtId="0" fontId="79" fillId="35" borderId="10" xfId="0" applyFont="1" applyFill="1" applyBorder="1" applyAlignment="1">
      <alignment vertical="top" wrapText="1"/>
    </xf>
    <xf numFmtId="0" fontId="9" fillId="35" borderId="0" xfId="47" applyFont="1" applyFill="1" applyAlignment="1">
      <alignment vertical="top" wrapText="1"/>
      <protection/>
    </xf>
    <xf numFmtId="3" fontId="79" fillId="0" borderId="10" xfId="0" applyNumberFormat="1" applyFont="1" applyBorder="1" applyAlignment="1">
      <alignment horizontal="center" vertical="top"/>
    </xf>
    <xf numFmtId="0" fontId="79" fillId="0" borderId="10" xfId="46" applyFont="1" applyBorder="1" applyAlignment="1">
      <alignment horizontal="center"/>
      <protection/>
    </xf>
    <xf numFmtId="0" fontId="79" fillId="0" borderId="10" xfId="46" applyFont="1" applyBorder="1" applyAlignment="1">
      <alignment vertical="top"/>
      <protection/>
    </xf>
    <xf numFmtId="0" fontId="79" fillId="0" borderId="10" xfId="46" applyFont="1" applyBorder="1" applyAlignment="1">
      <alignment horizontal="center" vertical="top"/>
      <protection/>
    </xf>
    <xf numFmtId="0" fontId="79" fillId="0" borderId="10" xfId="46" applyFont="1" applyBorder="1" applyAlignment="1">
      <alignment vertical="top" wrapText="1"/>
      <protection/>
    </xf>
    <xf numFmtId="0" fontId="79" fillId="0" borderId="10" xfId="0" applyFont="1" applyBorder="1" applyAlignment="1">
      <alignment horizontal="left" vertical="top"/>
    </xf>
    <xf numFmtId="0" fontId="79" fillId="0" borderId="10" xfId="46" applyFont="1" applyBorder="1" applyAlignment="1">
      <alignment horizontal="left" vertical="top"/>
      <protection/>
    </xf>
    <xf numFmtId="212" fontId="79" fillId="0" borderId="10" xfId="37" applyNumberFormat="1" applyFont="1" applyBorder="1" applyAlignment="1">
      <alignment horizontal="center"/>
    </xf>
    <xf numFmtId="0" fontId="84" fillId="36" borderId="12" xfId="46" applyFont="1" applyFill="1" applyBorder="1" applyAlignment="1">
      <alignment horizontal="left" vertical="top"/>
      <protection/>
    </xf>
    <xf numFmtId="0" fontId="84" fillId="36" borderId="13" xfId="46" applyFont="1" applyFill="1" applyBorder="1" applyAlignment="1">
      <alignment horizontal="left" vertical="top"/>
      <protection/>
    </xf>
    <xf numFmtId="0" fontId="84" fillId="36" borderId="14" xfId="46" applyFont="1" applyFill="1" applyBorder="1" applyAlignment="1">
      <alignment horizontal="left" vertical="top"/>
      <protection/>
    </xf>
    <xf numFmtId="0" fontId="79" fillId="0" borderId="0" xfId="0" applyFont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212" fontId="79" fillId="0" borderId="10" xfId="37" applyNumberFormat="1" applyFont="1" applyBorder="1" applyAlignment="1">
      <alignment horizontal="center" vertical="center" wrapText="1"/>
    </xf>
    <xf numFmtId="0" fontId="9" fillId="35" borderId="10" xfId="47" applyFont="1" applyFill="1" applyBorder="1" applyAlignment="1">
      <alignment horizontal="left" vertical="top" wrapText="1"/>
      <protection/>
    </xf>
    <xf numFmtId="213" fontId="9" fillId="35" borderId="10" xfId="37" applyNumberFormat="1" applyFont="1" applyFill="1" applyBorder="1" applyAlignment="1">
      <alignment horizontal="center" vertical="top" wrapText="1"/>
    </xf>
    <xf numFmtId="212" fontId="80" fillId="35" borderId="10" xfId="37" applyNumberFormat="1" applyFont="1" applyFill="1" applyBorder="1" applyAlignment="1">
      <alignment horizontal="center" vertical="top" wrapText="1"/>
    </xf>
    <xf numFmtId="212" fontId="9" fillId="35" borderId="10" xfId="37" applyNumberFormat="1" applyFont="1" applyFill="1" applyBorder="1" applyAlignment="1">
      <alignment horizontal="center" vertical="top" wrapText="1"/>
    </xf>
    <xf numFmtId="212" fontId="9" fillId="35" borderId="10" xfId="37" applyNumberFormat="1" applyFont="1" applyFill="1" applyBorder="1" applyAlignment="1">
      <alignment horizontal="center" vertical="top"/>
    </xf>
    <xf numFmtId="0" fontId="9" fillId="35" borderId="0" xfId="47" applyFont="1" applyFill="1" applyAlignment="1">
      <alignment vertical="top"/>
      <protection/>
    </xf>
    <xf numFmtId="3" fontId="9" fillId="35" borderId="10" xfId="39" applyNumberFormat="1" applyFont="1" applyFill="1" applyBorder="1" applyAlignment="1">
      <alignment horizontal="center" vertical="top" wrapText="1"/>
    </xf>
    <xf numFmtId="0" fontId="9" fillId="35" borderId="10" xfId="37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 vertical="center"/>
    </xf>
    <xf numFmtId="0" fontId="84" fillId="0" borderId="13" xfId="0" applyFont="1" applyBorder="1" applyAlignment="1">
      <alignment/>
    </xf>
    <xf numFmtId="0" fontId="79" fillId="0" borderId="13" xfId="0" applyFont="1" applyBorder="1" applyAlignment="1">
      <alignment horizontal="center"/>
    </xf>
    <xf numFmtId="213" fontId="84" fillId="0" borderId="10" xfId="0" applyNumberFormat="1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6" fillId="0" borderId="0" xfId="0" applyFont="1" applyAlignment="1">
      <alignment/>
    </xf>
    <xf numFmtId="0" fontId="84" fillId="0" borderId="0" xfId="0" applyFont="1" applyAlignment="1">
      <alignment horizontal="left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9" fillId="35" borderId="0" xfId="0" applyFont="1" applyFill="1" applyAlignment="1">
      <alignment vertical="center"/>
    </xf>
    <xf numFmtId="0" fontId="8" fillId="36" borderId="12" xfId="47" applyFont="1" applyFill="1" applyBorder="1" applyAlignment="1">
      <alignment vertical="center"/>
      <protection/>
    </xf>
    <xf numFmtId="43" fontId="22" fillId="0" borderId="14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59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4" xfId="0" applyFont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37" sqref="I37"/>
    </sheetView>
  </sheetViews>
  <sheetFormatPr defaultColWidth="9.140625" defaultRowHeight="18" customHeight="1"/>
  <cols>
    <col min="1" max="1" width="5.00390625" style="0" customWidth="1"/>
    <col min="2" max="2" width="21.421875" style="5" customWidth="1"/>
    <col min="3" max="5" width="5.7109375" style="0" customWidth="1"/>
    <col min="6" max="6" width="6.57421875" style="0" customWidth="1"/>
    <col min="7" max="7" width="6.140625" style="0" bestFit="1" customWidth="1"/>
    <col min="8" max="8" width="13.00390625" style="0" customWidth="1"/>
    <col min="9" max="9" width="10.8515625" style="0" customWidth="1"/>
    <col min="10" max="10" width="12.421875" style="0" customWidth="1"/>
    <col min="11" max="11" width="9.28125" style="0" customWidth="1"/>
  </cols>
  <sheetData>
    <row r="1" spans="1:14" ht="18" customHeight="1">
      <c r="A1" s="344" t="s">
        <v>33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4" ht="18" customHeight="1">
      <c r="A2" s="344" t="s">
        <v>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18" customHeight="1">
      <c r="A3" s="345" t="s">
        <v>0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18" customHeight="1">
      <c r="A4" s="346" t="s">
        <v>1</v>
      </c>
      <c r="B4" s="346" t="s">
        <v>7</v>
      </c>
      <c r="C4" s="346" t="s">
        <v>2</v>
      </c>
      <c r="D4" s="353" t="s">
        <v>8</v>
      </c>
      <c r="E4" s="354"/>
      <c r="F4" s="355"/>
      <c r="G4" s="351" t="s">
        <v>3</v>
      </c>
      <c r="H4" s="356" t="s">
        <v>16</v>
      </c>
      <c r="I4" s="356" t="s">
        <v>36</v>
      </c>
      <c r="J4" s="351" t="s">
        <v>4</v>
      </c>
      <c r="K4" s="353" t="s">
        <v>12</v>
      </c>
      <c r="L4" s="354"/>
      <c r="M4" s="354"/>
      <c r="N4" s="355"/>
    </row>
    <row r="5" spans="1:14" ht="18" customHeight="1">
      <c r="A5" s="347"/>
      <c r="B5" s="347"/>
      <c r="C5" s="347"/>
      <c r="D5" s="10" t="s">
        <v>9</v>
      </c>
      <c r="E5" s="10" t="s">
        <v>10</v>
      </c>
      <c r="F5" s="11" t="s">
        <v>11</v>
      </c>
      <c r="G5" s="352"/>
      <c r="H5" s="357"/>
      <c r="I5" s="357"/>
      <c r="J5" s="352"/>
      <c r="K5" s="8" t="s">
        <v>13</v>
      </c>
      <c r="L5" s="8" t="s">
        <v>14</v>
      </c>
      <c r="M5" s="9" t="s">
        <v>15</v>
      </c>
      <c r="N5" s="9" t="s">
        <v>35</v>
      </c>
    </row>
    <row r="6" spans="1:14" ht="18" customHeight="1" thickBot="1">
      <c r="A6" s="1">
        <v>1</v>
      </c>
      <c r="B6" s="12" t="s">
        <v>17</v>
      </c>
      <c r="C6" s="13" t="s">
        <v>28</v>
      </c>
      <c r="D6" s="1">
        <v>0</v>
      </c>
      <c r="E6" s="1">
        <v>0</v>
      </c>
      <c r="F6" s="14">
        <v>32</v>
      </c>
      <c r="G6" s="15">
        <v>8</v>
      </c>
      <c r="H6" s="3">
        <v>60</v>
      </c>
      <c r="I6" s="15">
        <v>170</v>
      </c>
      <c r="J6" s="6">
        <f>H6*I6</f>
        <v>10200</v>
      </c>
      <c r="K6" s="3">
        <f>H6/2</f>
        <v>30</v>
      </c>
      <c r="L6" s="6">
        <v>0</v>
      </c>
      <c r="M6" s="3">
        <f>H6/2</f>
        <v>30</v>
      </c>
      <c r="N6" s="6">
        <v>0</v>
      </c>
    </row>
    <row r="7" spans="1:14" ht="18" customHeight="1" thickBot="1">
      <c r="A7" s="1">
        <v>2</v>
      </c>
      <c r="B7" s="12" t="s">
        <v>18</v>
      </c>
      <c r="C7" s="13" t="s">
        <v>29</v>
      </c>
      <c r="D7" s="1">
        <v>8</v>
      </c>
      <c r="E7" s="1">
        <v>19</v>
      </c>
      <c r="F7" s="14">
        <v>35</v>
      </c>
      <c r="G7" s="15">
        <v>17</v>
      </c>
      <c r="H7" s="3">
        <v>70</v>
      </c>
      <c r="I7" s="15">
        <v>400</v>
      </c>
      <c r="J7" s="6">
        <f aca="true" t="shared" si="0" ref="J7:J16">H7*I7</f>
        <v>28000</v>
      </c>
      <c r="K7" s="3">
        <f aca="true" t="shared" si="1" ref="K7:K16">H7/2</f>
        <v>35</v>
      </c>
      <c r="L7" s="6">
        <v>0</v>
      </c>
      <c r="M7" s="3">
        <f aca="true" t="shared" si="2" ref="M7:M16">H7/2</f>
        <v>35</v>
      </c>
      <c r="N7" s="6">
        <v>0</v>
      </c>
    </row>
    <row r="8" spans="1:14" ht="18" customHeight="1" thickBot="1">
      <c r="A8" s="1">
        <v>3</v>
      </c>
      <c r="B8" s="12" t="s">
        <v>19</v>
      </c>
      <c r="C8" s="13" t="s">
        <v>29</v>
      </c>
      <c r="D8" s="1">
        <v>13</v>
      </c>
      <c r="E8" s="1">
        <v>12</v>
      </c>
      <c r="F8" s="14">
        <v>13</v>
      </c>
      <c r="G8" s="15">
        <v>0</v>
      </c>
      <c r="H8" s="3">
        <v>50</v>
      </c>
      <c r="I8" s="15">
        <v>490</v>
      </c>
      <c r="J8" s="6">
        <f t="shared" si="0"/>
        <v>24500</v>
      </c>
      <c r="K8" s="3">
        <f t="shared" si="1"/>
        <v>25</v>
      </c>
      <c r="L8" s="6">
        <v>0</v>
      </c>
      <c r="M8" s="3">
        <f t="shared" si="2"/>
        <v>25</v>
      </c>
      <c r="N8" s="6">
        <v>0</v>
      </c>
    </row>
    <row r="9" spans="1:14" ht="18" customHeight="1" thickBot="1">
      <c r="A9" s="1">
        <v>4</v>
      </c>
      <c r="B9" s="12" t="s">
        <v>20</v>
      </c>
      <c r="C9" s="13" t="s">
        <v>30</v>
      </c>
      <c r="D9" s="1">
        <v>0</v>
      </c>
      <c r="E9" s="1">
        <v>0</v>
      </c>
      <c r="F9" s="14">
        <v>0</v>
      </c>
      <c r="G9" s="15">
        <v>5</v>
      </c>
      <c r="H9" s="3">
        <v>80</v>
      </c>
      <c r="I9" s="15">
        <v>3800</v>
      </c>
      <c r="J9" s="6">
        <f t="shared" si="0"/>
        <v>304000</v>
      </c>
      <c r="K9" s="3">
        <f t="shared" si="1"/>
        <v>40</v>
      </c>
      <c r="L9" s="6">
        <v>0</v>
      </c>
      <c r="M9" s="3">
        <f t="shared" si="2"/>
        <v>40</v>
      </c>
      <c r="N9" s="6">
        <v>0</v>
      </c>
    </row>
    <row r="10" spans="1:14" ht="18" customHeight="1" thickBot="1">
      <c r="A10" s="1">
        <v>5</v>
      </c>
      <c r="B10" s="12" t="s">
        <v>21</v>
      </c>
      <c r="C10" s="13" t="s">
        <v>30</v>
      </c>
      <c r="D10" s="1">
        <v>49</v>
      </c>
      <c r="E10" s="1">
        <v>56</v>
      </c>
      <c r="F10" s="14">
        <v>69</v>
      </c>
      <c r="G10" s="15">
        <v>0</v>
      </c>
      <c r="H10" s="3">
        <v>100</v>
      </c>
      <c r="I10" s="15">
        <v>3800</v>
      </c>
      <c r="J10" s="6">
        <f t="shared" si="0"/>
        <v>380000</v>
      </c>
      <c r="K10" s="3">
        <f t="shared" si="1"/>
        <v>50</v>
      </c>
      <c r="L10" s="6">
        <v>0</v>
      </c>
      <c r="M10" s="3">
        <f t="shared" si="2"/>
        <v>50</v>
      </c>
      <c r="N10" s="6">
        <v>0</v>
      </c>
    </row>
    <row r="11" spans="1:14" ht="18" customHeight="1" thickBot="1">
      <c r="A11" s="1">
        <v>6</v>
      </c>
      <c r="B11" s="12" t="s">
        <v>22</v>
      </c>
      <c r="C11" s="13" t="s">
        <v>30</v>
      </c>
      <c r="D11" s="1">
        <v>0</v>
      </c>
      <c r="E11" s="1">
        <v>0</v>
      </c>
      <c r="F11" s="14">
        <v>1</v>
      </c>
      <c r="G11" s="15">
        <v>19</v>
      </c>
      <c r="H11" s="3">
        <v>3</v>
      </c>
      <c r="I11" s="15">
        <v>300</v>
      </c>
      <c r="J11" s="6">
        <f t="shared" si="0"/>
        <v>900</v>
      </c>
      <c r="K11" s="3">
        <f t="shared" si="1"/>
        <v>1.5</v>
      </c>
      <c r="L11" s="6">
        <v>0</v>
      </c>
      <c r="M11" s="3">
        <f t="shared" si="2"/>
        <v>1.5</v>
      </c>
      <c r="N11" s="6">
        <v>0</v>
      </c>
    </row>
    <row r="12" spans="1:14" ht="18" customHeight="1" thickBot="1">
      <c r="A12" s="1">
        <v>7</v>
      </c>
      <c r="B12" s="12" t="s">
        <v>23</v>
      </c>
      <c r="C12" s="13" t="s">
        <v>30</v>
      </c>
      <c r="D12" s="1">
        <v>9</v>
      </c>
      <c r="E12" s="1">
        <v>42</v>
      </c>
      <c r="F12" s="14">
        <v>8</v>
      </c>
      <c r="G12" s="15">
        <v>9</v>
      </c>
      <c r="H12" s="3">
        <v>3</v>
      </c>
      <c r="I12" s="15">
        <v>400</v>
      </c>
      <c r="J12" s="6">
        <f t="shared" si="0"/>
        <v>1200</v>
      </c>
      <c r="K12" s="3">
        <f t="shared" si="1"/>
        <v>1.5</v>
      </c>
      <c r="L12" s="6">
        <v>0</v>
      </c>
      <c r="M12" s="3">
        <f t="shared" si="2"/>
        <v>1.5</v>
      </c>
      <c r="N12" s="6">
        <v>0</v>
      </c>
    </row>
    <row r="13" spans="1:14" ht="18" customHeight="1" thickBot="1">
      <c r="A13" s="1">
        <v>8</v>
      </c>
      <c r="B13" s="12" t="s">
        <v>24</v>
      </c>
      <c r="C13" s="13" t="s">
        <v>31</v>
      </c>
      <c r="D13" s="1">
        <v>0</v>
      </c>
      <c r="E13" s="1">
        <v>56</v>
      </c>
      <c r="F13" s="14">
        <v>33</v>
      </c>
      <c r="G13" s="15">
        <v>7</v>
      </c>
      <c r="H13" s="3">
        <v>50</v>
      </c>
      <c r="I13" s="15">
        <v>1560</v>
      </c>
      <c r="J13" s="6">
        <f t="shared" si="0"/>
        <v>78000</v>
      </c>
      <c r="K13" s="3">
        <f t="shared" si="1"/>
        <v>25</v>
      </c>
      <c r="L13" s="6">
        <v>0</v>
      </c>
      <c r="M13" s="3">
        <f t="shared" si="2"/>
        <v>25</v>
      </c>
      <c r="N13" s="6">
        <v>0</v>
      </c>
    </row>
    <row r="14" spans="1:14" ht="18" customHeight="1" thickBot="1">
      <c r="A14" s="1">
        <v>9</v>
      </c>
      <c r="B14" s="12" t="s">
        <v>25</v>
      </c>
      <c r="C14" s="13" t="s">
        <v>28</v>
      </c>
      <c r="D14" s="1">
        <v>350</v>
      </c>
      <c r="E14" s="1">
        <v>200</v>
      </c>
      <c r="F14" s="14">
        <v>123</v>
      </c>
      <c r="G14" s="15">
        <v>67</v>
      </c>
      <c r="H14" s="3">
        <v>200</v>
      </c>
      <c r="I14" s="15">
        <v>6</v>
      </c>
      <c r="J14" s="6">
        <f t="shared" si="0"/>
        <v>1200</v>
      </c>
      <c r="K14" s="3">
        <f t="shared" si="1"/>
        <v>100</v>
      </c>
      <c r="L14" s="6">
        <v>0</v>
      </c>
      <c r="M14" s="3">
        <f t="shared" si="2"/>
        <v>100</v>
      </c>
      <c r="N14" s="6">
        <v>0</v>
      </c>
    </row>
    <row r="15" spans="1:14" ht="18" customHeight="1" thickBot="1">
      <c r="A15" s="1">
        <v>10</v>
      </c>
      <c r="B15" s="12" t="s">
        <v>26</v>
      </c>
      <c r="C15" s="13" t="s">
        <v>28</v>
      </c>
      <c r="D15" s="1">
        <v>100</v>
      </c>
      <c r="E15" s="1">
        <v>100</v>
      </c>
      <c r="F15" s="14">
        <v>50</v>
      </c>
      <c r="G15" s="15">
        <v>50</v>
      </c>
      <c r="H15" s="3">
        <v>200</v>
      </c>
      <c r="I15" s="15">
        <v>12</v>
      </c>
      <c r="J15" s="6">
        <f t="shared" si="0"/>
        <v>2400</v>
      </c>
      <c r="K15" s="3">
        <f t="shared" si="1"/>
        <v>100</v>
      </c>
      <c r="L15" s="6">
        <v>0</v>
      </c>
      <c r="M15" s="3">
        <f t="shared" si="2"/>
        <v>100</v>
      </c>
      <c r="N15" s="6">
        <v>0</v>
      </c>
    </row>
    <row r="16" spans="1:14" ht="18" customHeight="1" thickBot="1">
      <c r="A16" s="1">
        <v>11</v>
      </c>
      <c r="B16" s="12" t="s">
        <v>27</v>
      </c>
      <c r="C16" s="13" t="s">
        <v>32</v>
      </c>
      <c r="D16" s="1">
        <v>0</v>
      </c>
      <c r="E16" s="1">
        <v>0</v>
      </c>
      <c r="F16" s="14">
        <v>6</v>
      </c>
      <c r="G16" s="15">
        <v>14</v>
      </c>
      <c r="H16" s="3">
        <v>20</v>
      </c>
      <c r="I16" s="15">
        <v>3990</v>
      </c>
      <c r="J16" s="6">
        <f t="shared" si="0"/>
        <v>79800</v>
      </c>
      <c r="K16" s="3">
        <f t="shared" si="1"/>
        <v>10</v>
      </c>
      <c r="L16" s="6">
        <v>0</v>
      </c>
      <c r="M16" s="3">
        <f t="shared" si="2"/>
        <v>10</v>
      </c>
      <c r="N16" s="6">
        <v>0</v>
      </c>
    </row>
    <row r="17" spans="1:14" ht="18" customHeight="1">
      <c r="A17" s="1">
        <v>12</v>
      </c>
      <c r="B17" s="348" t="s">
        <v>34</v>
      </c>
      <c r="C17" s="349"/>
      <c r="D17" s="349"/>
      <c r="E17" s="349"/>
      <c r="F17" s="349"/>
      <c r="G17" s="349"/>
      <c r="H17" s="349"/>
      <c r="I17" s="350"/>
      <c r="J17" s="6">
        <f>SUM(J6:J16)</f>
        <v>910200</v>
      </c>
      <c r="K17" s="3"/>
      <c r="L17" s="3"/>
      <c r="M17" s="3"/>
      <c r="N17" s="3"/>
    </row>
    <row r="18" spans="1:14" ht="18" customHeight="1">
      <c r="A18" s="1">
        <v>13</v>
      </c>
      <c r="B18" s="7"/>
      <c r="C18" s="1"/>
      <c r="D18" s="1"/>
      <c r="E18" s="1"/>
      <c r="F18" s="1"/>
      <c r="G18" s="3"/>
      <c r="H18" s="3"/>
      <c r="I18" s="3"/>
      <c r="J18" s="6"/>
      <c r="K18" s="3"/>
      <c r="L18" s="3"/>
      <c r="M18" s="3"/>
      <c r="N18" s="3"/>
    </row>
    <row r="19" spans="1:14" ht="18" customHeight="1">
      <c r="A19" s="1">
        <v>14</v>
      </c>
      <c r="B19" s="7"/>
      <c r="C19" s="1"/>
      <c r="D19" s="1"/>
      <c r="E19" s="1"/>
      <c r="F19" s="1"/>
      <c r="G19" s="3"/>
      <c r="H19" s="3"/>
      <c r="I19" s="3"/>
      <c r="J19" s="6"/>
      <c r="K19" s="3"/>
      <c r="L19" s="3"/>
      <c r="M19" s="3"/>
      <c r="N19" s="3"/>
    </row>
    <row r="20" spans="1:14" ht="18" customHeight="1">
      <c r="A20" s="1">
        <v>15</v>
      </c>
      <c r="B20" s="7"/>
      <c r="C20" s="1"/>
      <c r="D20" s="1"/>
      <c r="E20" s="1"/>
      <c r="F20" s="1"/>
      <c r="G20" s="3"/>
      <c r="H20" s="3"/>
      <c r="I20" s="3"/>
      <c r="J20" s="6"/>
      <c r="K20" s="3"/>
      <c r="L20" s="3"/>
      <c r="M20" s="3"/>
      <c r="N20" s="3"/>
    </row>
    <row r="21" spans="1:14" ht="18" customHeight="1">
      <c r="A21" s="1">
        <v>16</v>
      </c>
      <c r="B21" s="7"/>
      <c r="C21" s="1"/>
      <c r="D21" s="1"/>
      <c r="E21" s="1"/>
      <c r="F21" s="1"/>
      <c r="G21" s="3"/>
      <c r="H21" s="3"/>
      <c r="I21" s="3"/>
      <c r="J21" s="6"/>
      <c r="K21" s="3"/>
      <c r="L21" s="3"/>
      <c r="M21" s="3"/>
      <c r="N21" s="3"/>
    </row>
    <row r="22" spans="1:14" ht="18" customHeight="1">
      <c r="A22" s="1">
        <v>17</v>
      </c>
      <c r="B22" s="7"/>
      <c r="C22" s="1"/>
      <c r="D22" s="1"/>
      <c r="E22" s="1"/>
      <c r="F22" s="1"/>
      <c r="G22" s="3"/>
      <c r="H22" s="3"/>
      <c r="I22" s="3"/>
      <c r="J22" s="6"/>
      <c r="K22" s="3"/>
      <c r="L22" s="3"/>
      <c r="M22" s="3"/>
      <c r="N22" s="3"/>
    </row>
    <row r="23" spans="1:14" ht="18" customHeight="1">
      <c r="A23" s="1">
        <v>18</v>
      </c>
      <c r="B23" s="7"/>
      <c r="C23" s="1"/>
      <c r="D23" s="1"/>
      <c r="E23" s="1"/>
      <c r="F23" s="1"/>
      <c r="G23" s="3"/>
      <c r="H23" s="3"/>
      <c r="I23" s="3"/>
      <c r="J23" s="6"/>
      <c r="K23" s="3"/>
      <c r="L23" s="3"/>
      <c r="M23" s="3"/>
      <c r="N23" s="3"/>
    </row>
    <row r="24" spans="1:14" ht="18" customHeight="1">
      <c r="A24" s="1">
        <v>19</v>
      </c>
      <c r="B24" s="7"/>
      <c r="C24" s="1"/>
      <c r="D24" s="1"/>
      <c r="E24" s="1"/>
      <c r="F24" s="1"/>
      <c r="G24" s="3"/>
      <c r="H24" s="3"/>
      <c r="I24" s="3"/>
      <c r="J24" s="6"/>
      <c r="K24" s="3"/>
      <c r="L24" s="3"/>
      <c r="M24" s="3"/>
      <c r="N24" s="3"/>
    </row>
    <row r="25" spans="1:14" ht="18" customHeight="1">
      <c r="A25" s="1">
        <v>20</v>
      </c>
      <c r="B25" s="7"/>
      <c r="C25" s="1"/>
      <c r="D25" s="1"/>
      <c r="E25" s="1"/>
      <c r="F25" s="1"/>
      <c r="G25" s="3"/>
      <c r="H25" s="3"/>
      <c r="I25" s="3"/>
      <c r="J25" s="6"/>
      <c r="K25" s="3"/>
      <c r="L25" s="3"/>
      <c r="M25" s="3"/>
      <c r="N25" s="3"/>
    </row>
    <row r="26" spans="1:14" ht="18" customHeight="1">
      <c r="A26" s="1">
        <v>21</v>
      </c>
      <c r="G26" s="2"/>
      <c r="H26" s="343"/>
      <c r="I26" s="343"/>
      <c r="J26" s="343"/>
      <c r="K26" s="343"/>
      <c r="L26" s="343"/>
      <c r="M26" s="343"/>
      <c r="N26" s="343"/>
    </row>
    <row r="27" spans="1:14" ht="18" customHeight="1">
      <c r="A27" s="1">
        <v>22</v>
      </c>
      <c r="G27" s="2"/>
      <c r="H27" s="343"/>
      <c r="I27" s="343"/>
      <c r="J27" s="343"/>
      <c r="K27" s="343"/>
      <c r="L27" s="343"/>
      <c r="M27" s="343"/>
      <c r="N27" s="343"/>
    </row>
    <row r="28" spans="7:14" ht="18" customHeight="1">
      <c r="G28" s="2"/>
      <c r="H28" s="343"/>
      <c r="I28" s="343"/>
      <c r="J28" s="343"/>
      <c r="K28" s="343"/>
      <c r="L28" s="343"/>
      <c r="M28" s="343"/>
      <c r="N28" s="343"/>
    </row>
    <row r="29" spans="3:14" ht="18" customHeight="1">
      <c r="C29" s="4"/>
      <c r="D29" s="4"/>
      <c r="E29" s="4"/>
      <c r="F29" s="4"/>
      <c r="G29" s="342"/>
      <c r="H29" s="342"/>
      <c r="I29" s="342"/>
      <c r="J29" s="342"/>
      <c r="K29" s="342"/>
      <c r="L29" s="4"/>
      <c r="M29" s="4"/>
      <c r="N29" s="4"/>
    </row>
    <row r="31" ht="18" customHeight="1">
      <c r="A31" s="4"/>
    </row>
  </sheetData>
  <sheetProtection/>
  <mergeCells count="17">
    <mergeCell ref="J4:J5"/>
    <mergeCell ref="A2:N2"/>
    <mergeCell ref="D4:F4"/>
    <mergeCell ref="K4:N4"/>
    <mergeCell ref="G4:G5"/>
    <mergeCell ref="H4:H5"/>
    <mergeCell ref="I4:I5"/>
    <mergeCell ref="G29:K29"/>
    <mergeCell ref="H28:N28"/>
    <mergeCell ref="A1:N1"/>
    <mergeCell ref="A3:N3"/>
    <mergeCell ref="A4:A5"/>
    <mergeCell ref="B4:B5"/>
    <mergeCell ref="C4:C5"/>
    <mergeCell ref="H26:N26"/>
    <mergeCell ref="H27:N27"/>
    <mergeCell ref="B17:I17"/>
  </mergeCells>
  <printOptions/>
  <pageMargins left="1.21" right="0.7480314960629921" top="0.49" bottom="0.5" header="0.33" footer="0.29"/>
  <pageSetup blackAndWhite="1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106">
      <selection activeCell="H121" sqref="H121"/>
    </sheetView>
  </sheetViews>
  <sheetFormatPr defaultColWidth="9.140625" defaultRowHeight="21.75"/>
  <cols>
    <col min="1" max="1" width="5.57421875" style="40" customWidth="1"/>
    <col min="2" max="2" width="28.28125" style="18" customWidth="1"/>
    <col min="3" max="3" width="7.00390625" style="19" customWidth="1"/>
    <col min="4" max="6" width="6.140625" style="40" customWidth="1"/>
    <col min="7" max="7" width="8.57421875" style="40" customWidth="1"/>
    <col min="8" max="8" width="5.57421875" style="40" customWidth="1"/>
    <col min="9" max="9" width="8.57421875" style="52" customWidth="1"/>
    <col min="10" max="10" width="7.57421875" style="53" customWidth="1"/>
    <col min="11" max="11" width="6.57421875" style="53" customWidth="1"/>
    <col min="12" max="12" width="8.57421875" style="52" customWidth="1"/>
    <col min="13" max="13" width="6.57421875" style="41" customWidth="1"/>
    <col min="14" max="14" width="5.57421875" style="41" customWidth="1"/>
    <col min="15" max="15" width="6.57421875" style="40" customWidth="1"/>
    <col min="16" max="16" width="8.57421875" style="41" customWidth="1"/>
    <col min="17" max="17" width="6.57421875" style="41" customWidth="1"/>
    <col min="18" max="18" width="5.57421875" style="41" customWidth="1"/>
    <col min="19" max="19" width="11.140625" style="41" bestFit="1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529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16" customFormat="1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20" customFormat="1" ht="21" customHeight="1">
      <c r="A5" s="364" t="s">
        <v>1</v>
      </c>
      <c r="B5" s="364" t="s">
        <v>7</v>
      </c>
      <c r="C5" s="371" t="s">
        <v>2</v>
      </c>
      <c r="D5" s="365" t="s">
        <v>39</v>
      </c>
      <c r="E5" s="366"/>
      <c r="F5" s="367"/>
      <c r="G5" s="72" t="s">
        <v>40</v>
      </c>
      <c r="H5" s="372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374" t="s">
        <v>5</v>
      </c>
    </row>
    <row r="6" spans="1:19" s="20" customFormat="1" ht="21" customHeight="1">
      <c r="A6" s="364"/>
      <c r="B6" s="364"/>
      <c r="C6" s="371"/>
      <c r="D6" s="368" t="s">
        <v>44</v>
      </c>
      <c r="E6" s="369"/>
      <c r="F6" s="370"/>
      <c r="G6" s="73" t="s">
        <v>45</v>
      </c>
      <c r="H6" s="372"/>
      <c r="I6" s="55" t="s">
        <v>46</v>
      </c>
      <c r="J6" s="55" t="s">
        <v>47</v>
      </c>
      <c r="K6" s="375" t="s">
        <v>48</v>
      </c>
      <c r="L6" s="376"/>
      <c r="M6" s="375" t="s">
        <v>49</v>
      </c>
      <c r="N6" s="376"/>
      <c r="O6" s="375" t="s">
        <v>50</v>
      </c>
      <c r="P6" s="376"/>
      <c r="Q6" s="375" t="s">
        <v>51</v>
      </c>
      <c r="R6" s="376"/>
      <c r="S6" s="374"/>
    </row>
    <row r="7" spans="1:19" s="20" customFormat="1" ht="21">
      <c r="A7" s="364"/>
      <c r="B7" s="364"/>
      <c r="C7" s="364"/>
      <c r="D7" s="68">
        <v>2558</v>
      </c>
      <c r="E7" s="68">
        <v>2559</v>
      </c>
      <c r="F7" s="68">
        <v>2560</v>
      </c>
      <c r="G7" s="68">
        <v>2561</v>
      </c>
      <c r="H7" s="373"/>
      <c r="I7" s="56">
        <v>2561</v>
      </c>
      <c r="J7" s="56" t="s">
        <v>2</v>
      </c>
      <c r="K7" s="70" t="s">
        <v>52</v>
      </c>
      <c r="L7" s="68" t="s">
        <v>4</v>
      </c>
      <c r="M7" s="71" t="s">
        <v>52</v>
      </c>
      <c r="N7" s="68" t="s">
        <v>4</v>
      </c>
      <c r="O7" s="68" t="s">
        <v>52</v>
      </c>
      <c r="P7" s="68" t="s">
        <v>4</v>
      </c>
      <c r="Q7" s="71" t="s">
        <v>52</v>
      </c>
      <c r="R7" s="68" t="s">
        <v>4</v>
      </c>
      <c r="S7" s="372"/>
    </row>
    <row r="8" spans="1:19" s="21" customFormat="1" ht="21" customHeight="1">
      <c r="A8" s="30">
        <v>1</v>
      </c>
      <c r="B8" s="22" t="s">
        <v>530</v>
      </c>
      <c r="C8" s="23" t="s">
        <v>444</v>
      </c>
      <c r="D8" s="31" t="s">
        <v>484</v>
      </c>
      <c r="E8" s="31" t="s">
        <v>484</v>
      </c>
      <c r="F8" s="32">
        <v>4</v>
      </c>
      <c r="G8" s="30">
        <v>5</v>
      </c>
      <c r="H8" s="45">
        <v>5</v>
      </c>
      <c r="I8" s="46">
        <f>G8-H8</f>
        <v>0</v>
      </c>
      <c r="J8" s="47">
        <v>485</v>
      </c>
      <c r="K8" s="48">
        <v>0</v>
      </c>
      <c r="L8" s="49">
        <f>K8*J8</f>
        <v>0</v>
      </c>
      <c r="M8" s="33">
        <v>0</v>
      </c>
      <c r="N8" s="33">
        <f>M8*J8</f>
        <v>0</v>
      </c>
      <c r="O8" s="30">
        <f>I8-K8</f>
        <v>0</v>
      </c>
      <c r="P8" s="33">
        <f>O8*J8</f>
        <v>0</v>
      </c>
      <c r="Q8" s="33">
        <v>0</v>
      </c>
      <c r="R8" s="33">
        <f>Q8*J8</f>
        <v>0</v>
      </c>
      <c r="S8" s="34">
        <f>L8+N8+P8+R8</f>
        <v>0</v>
      </c>
    </row>
    <row r="9" spans="1:19" s="21" customFormat="1" ht="21" customHeight="1">
      <c r="A9" s="30">
        <v>2</v>
      </c>
      <c r="B9" s="22" t="s">
        <v>531</v>
      </c>
      <c r="C9" s="23" t="s">
        <v>444</v>
      </c>
      <c r="D9" s="31" t="s">
        <v>484</v>
      </c>
      <c r="E9" s="31" t="s">
        <v>484</v>
      </c>
      <c r="F9" s="32">
        <v>1</v>
      </c>
      <c r="G9" s="30">
        <v>5</v>
      </c>
      <c r="H9" s="45">
        <v>2</v>
      </c>
      <c r="I9" s="46">
        <f aca="true" t="shared" si="0" ref="I9:I72">G9-H9</f>
        <v>3</v>
      </c>
      <c r="J9" s="47">
        <v>480</v>
      </c>
      <c r="K9" s="48">
        <v>1</v>
      </c>
      <c r="L9" s="49">
        <f aca="true" t="shared" si="1" ref="L9:L72">K9*J9</f>
        <v>480</v>
      </c>
      <c r="M9" s="33">
        <v>1</v>
      </c>
      <c r="N9" s="33">
        <f aca="true" t="shared" si="2" ref="N9:N72">M9*J9</f>
        <v>480</v>
      </c>
      <c r="O9" s="30">
        <v>1</v>
      </c>
      <c r="P9" s="33">
        <f aca="true" t="shared" si="3" ref="P9:P72">O9*J9</f>
        <v>480</v>
      </c>
      <c r="Q9" s="33">
        <v>0</v>
      </c>
      <c r="R9" s="33">
        <f aca="true" t="shared" si="4" ref="R9:R72">Q9*J9</f>
        <v>0</v>
      </c>
      <c r="S9" s="34">
        <f aca="true" t="shared" si="5" ref="S9:S72">L9+N9+P9+R9</f>
        <v>1440</v>
      </c>
    </row>
    <row r="10" spans="1:19" s="21" customFormat="1" ht="21" customHeight="1">
      <c r="A10" s="30">
        <v>3</v>
      </c>
      <c r="B10" s="22" t="s">
        <v>532</v>
      </c>
      <c r="C10" s="23" t="s">
        <v>54</v>
      </c>
      <c r="D10" s="31" t="s">
        <v>484</v>
      </c>
      <c r="E10" s="31" t="s">
        <v>484</v>
      </c>
      <c r="F10" s="43">
        <v>4</v>
      </c>
      <c r="G10" s="30">
        <v>5</v>
      </c>
      <c r="H10" s="45">
        <v>0</v>
      </c>
      <c r="I10" s="46">
        <f t="shared" si="0"/>
        <v>5</v>
      </c>
      <c r="J10" s="47">
        <v>125</v>
      </c>
      <c r="K10" s="48">
        <v>3</v>
      </c>
      <c r="L10" s="49">
        <f t="shared" si="1"/>
        <v>375</v>
      </c>
      <c r="M10" s="33">
        <v>0</v>
      </c>
      <c r="N10" s="33">
        <f t="shared" si="2"/>
        <v>0</v>
      </c>
      <c r="O10" s="30">
        <f aca="true" t="shared" si="6" ref="O10:O72">I10-K10</f>
        <v>2</v>
      </c>
      <c r="P10" s="33">
        <f t="shared" si="3"/>
        <v>250</v>
      </c>
      <c r="Q10" s="33">
        <v>0</v>
      </c>
      <c r="R10" s="33">
        <f t="shared" si="4"/>
        <v>0</v>
      </c>
      <c r="S10" s="34">
        <f t="shared" si="5"/>
        <v>625</v>
      </c>
    </row>
    <row r="11" spans="1:19" s="21" customFormat="1" ht="21" customHeight="1">
      <c r="A11" s="30">
        <v>4</v>
      </c>
      <c r="B11" s="22" t="s">
        <v>533</v>
      </c>
      <c r="C11" s="23" t="s">
        <v>444</v>
      </c>
      <c r="D11" s="31" t="s">
        <v>484</v>
      </c>
      <c r="E11" s="31" t="s">
        <v>484</v>
      </c>
      <c r="F11" s="35">
        <v>2</v>
      </c>
      <c r="G11" s="30">
        <v>5</v>
      </c>
      <c r="H11" s="45">
        <v>5</v>
      </c>
      <c r="I11" s="46">
        <f t="shared" si="0"/>
        <v>0</v>
      </c>
      <c r="J11" s="47">
        <v>340</v>
      </c>
      <c r="K11" s="48">
        <v>0</v>
      </c>
      <c r="L11" s="49">
        <f t="shared" si="1"/>
        <v>0</v>
      </c>
      <c r="M11" s="33">
        <v>0</v>
      </c>
      <c r="N11" s="33">
        <f t="shared" si="2"/>
        <v>0</v>
      </c>
      <c r="O11" s="30">
        <f t="shared" si="6"/>
        <v>0</v>
      </c>
      <c r="P11" s="33">
        <f t="shared" si="3"/>
        <v>0</v>
      </c>
      <c r="Q11" s="33">
        <v>0</v>
      </c>
      <c r="R11" s="33">
        <f t="shared" si="4"/>
        <v>0</v>
      </c>
      <c r="S11" s="34">
        <f t="shared" si="5"/>
        <v>0</v>
      </c>
    </row>
    <row r="12" spans="1:19" s="21" customFormat="1" ht="21" customHeight="1">
      <c r="A12" s="30">
        <v>5</v>
      </c>
      <c r="B12" s="22" t="s">
        <v>534</v>
      </c>
      <c r="C12" s="23" t="s">
        <v>444</v>
      </c>
      <c r="D12" s="31" t="s">
        <v>484</v>
      </c>
      <c r="E12" s="31" t="s">
        <v>484</v>
      </c>
      <c r="F12" s="32">
        <v>4</v>
      </c>
      <c r="G12" s="30">
        <v>5</v>
      </c>
      <c r="H12" s="45">
        <v>6</v>
      </c>
      <c r="I12" s="46">
        <v>0</v>
      </c>
      <c r="J12" s="47">
        <v>165</v>
      </c>
      <c r="K12" s="48">
        <v>0</v>
      </c>
      <c r="L12" s="49">
        <f t="shared" si="1"/>
        <v>0</v>
      </c>
      <c r="M12" s="33">
        <v>0</v>
      </c>
      <c r="N12" s="33">
        <f t="shared" si="2"/>
        <v>0</v>
      </c>
      <c r="O12" s="30">
        <f t="shared" si="6"/>
        <v>0</v>
      </c>
      <c r="P12" s="33">
        <f t="shared" si="3"/>
        <v>0</v>
      </c>
      <c r="Q12" s="33">
        <v>0</v>
      </c>
      <c r="R12" s="33">
        <f t="shared" si="4"/>
        <v>0</v>
      </c>
      <c r="S12" s="34">
        <f t="shared" si="5"/>
        <v>0</v>
      </c>
    </row>
    <row r="13" spans="1:19" s="21" customFormat="1" ht="21" customHeight="1">
      <c r="A13" s="30">
        <v>6</v>
      </c>
      <c r="B13" s="22" t="s">
        <v>535</v>
      </c>
      <c r="C13" s="23" t="s">
        <v>444</v>
      </c>
      <c r="D13" s="31" t="s">
        <v>484</v>
      </c>
      <c r="E13" s="31" t="s">
        <v>484</v>
      </c>
      <c r="F13" s="32">
        <v>4</v>
      </c>
      <c r="G13" s="30">
        <v>0</v>
      </c>
      <c r="H13" s="45">
        <v>10</v>
      </c>
      <c r="I13" s="46">
        <v>0</v>
      </c>
      <c r="J13" s="47">
        <v>85</v>
      </c>
      <c r="K13" s="48">
        <v>0</v>
      </c>
      <c r="L13" s="49">
        <f t="shared" si="1"/>
        <v>0</v>
      </c>
      <c r="M13" s="33">
        <v>0</v>
      </c>
      <c r="N13" s="33">
        <f t="shared" si="2"/>
        <v>0</v>
      </c>
      <c r="O13" s="30">
        <f t="shared" si="6"/>
        <v>0</v>
      </c>
      <c r="P13" s="33">
        <f t="shared" si="3"/>
        <v>0</v>
      </c>
      <c r="Q13" s="33">
        <v>0</v>
      </c>
      <c r="R13" s="33">
        <f t="shared" si="4"/>
        <v>0</v>
      </c>
      <c r="S13" s="34">
        <f t="shared" si="5"/>
        <v>0</v>
      </c>
    </row>
    <row r="14" spans="1:19" s="21" customFormat="1" ht="21" customHeight="1">
      <c r="A14" s="30">
        <v>7</v>
      </c>
      <c r="B14" s="22" t="s">
        <v>536</v>
      </c>
      <c r="C14" s="23" t="s">
        <v>444</v>
      </c>
      <c r="D14" s="31" t="s">
        <v>484</v>
      </c>
      <c r="E14" s="31" t="s">
        <v>484</v>
      </c>
      <c r="F14" s="32">
        <v>1</v>
      </c>
      <c r="G14" s="30">
        <v>5</v>
      </c>
      <c r="H14" s="45">
        <v>1</v>
      </c>
      <c r="I14" s="46">
        <f t="shared" si="0"/>
        <v>4</v>
      </c>
      <c r="J14" s="47">
        <v>245</v>
      </c>
      <c r="K14" s="48">
        <v>2</v>
      </c>
      <c r="L14" s="49">
        <f t="shared" si="1"/>
        <v>490</v>
      </c>
      <c r="M14" s="33">
        <v>0</v>
      </c>
      <c r="N14" s="33">
        <f t="shared" si="2"/>
        <v>0</v>
      </c>
      <c r="O14" s="30">
        <f t="shared" si="6"/>
        <v>2</v>
      </c>
      <c r="P14" s="33">
        <f t="shared" si="3"/>
        <v>490</v>
      </c>
      <c r="Q14" s="33">
        <v>0</v>
      </c>
      <c r="R14" s="33">
        <f t="shared" si="4"/>
        <v>0</v>
      </c>
      <c r="S14" s="34">
        <f t="shared" si="5"/>
        <v>980</v>
      </c>
    </row>
    <row r="15" spans="1:19" s="21" customFormat="1" ht="21" customHeight="1">
      <c r="A15" s="30">
        <v>8</v>
      </c>
      <c r="B15" s="22" t="s">
        <v>537</v>
      </c>
      <c r="C15" s="23" t="s">
        <v>444</v>
      </c>
      <c r="D15" s="31" t="s">
        <v>484</v>
      </c>
      <c r="E15" s="31" t="s">
        <v>484</v>
      </c>
      <c r="F15" s="32">
        <v>1</v>
      </c>
      <c r="G15" s="30">
        <v>3</v>
      </c>
      <c r="H15" s="45">
        <v>1</v>
      </c>
      <c r="I15" s="46">
        <f t="shared" si="0"/>
        <v>2</v>
      </c>
      <c r="J15" s="47">
        <v>850</v>
      </c>
      <c r="K15" s="48">
        <v>1</v>
      </c>
      <c r="L15" s="49">
        <f t="shared" si="1"/>
        <v>850</v>
      </c>
      <c r="M15" s="33">
        <v>0</v>
      </c>
      <c r="N15" s="33">
        <f t="shared" si="2"/>
        <v>0</v>
      </c>
      <c r="O15" s="30">
        <f t="shared" si="6"/>
        <v>1</v>
      </c>
      <c r="P15" s="33">
        <f t="shared" si="3"/>
        <v>850</v>
      </c>
      <c r="Q15" s="33">
        <v>0</v>
      </c>
      <c r="R15" s="33">
        <f t="shared" si="4"/>
        <v>0</v>
      </c>
      <c r="S15" s="34">
        <f t="shared" si="5"/>
        <v>1700</v>
      </c>
    </row>
    <row r="16" spans="1:19" s="21" customFormat="1" ht="21" customHeight="1">
      <c r="A16" s="30">
        <v>9</v>
      </c>
      <c r="B16" s="22" t="s">
        <v>538</v>
      </c>
      <c r="C16" s="23" t="s">
        <v>444</v>
      </c>
      <c r="D16" s="31" t="s">
        <v>484</v>
      </c>
      <c r="E16" s="31" t="s">
        <v>484</v>
      </c>
      <c r="F16" s="32">
        <v>4</v>
      </c>
      <c r="G16" s="30">
        <v>5</v>
      </c>
      <c r="H16" s="45">
        <v>6</v>
      </c>
      <c r="I16" s="46">
        <v>0</v>
      </c>
      <c r="J16" s="47">
        <v>385</v>
      </c>
      <c r="K16" s="48">
        <v>0</v>
      </c>
      <c r="L16" s="49">
        <f t="shared" si="1"/>
        <v>0</v>
      </c>
      <c r="M16" s="33">
        <v>0</v>
      </c>
      <c r="N16" s="33">
        <f t="shared" si="2"/>
        <v>0</v>
      </c>
      <c r="O16" s="30">
        <f t="shared" si="6"/>
        <v>0</v>
      </c>
      <c r="P16" s="33">
        <f t="shared" si="3"/>
        <v>0</v>
      </c>
      <c r="Q16" s="33">
        <v>0</v>
      </c>
      <c r="R16" s="33">
        <f t="shared" si="4"/>
        <v>0</v>
      </c>
      <c r="S16" s="34">
        <f t="shared" si="5"/>
        <v>0</v>
      </c>
    </row>
    <row r="17" spans="1:19" s="21" customFormat="1" ht="21" customHeight="1">
      <c r="A17" s="30">
        <v>10</v>
      </c>
      <c r="B17" s="22" t="s">
        <v>539</v>
      </c>
      <c r="C17" s="23" t="s">
        <v>444</v>
      </c>
      <c r="D17" s="31" t="s">
        <v>484</v>
      </c>
      <c r="E17" s="31" t="s">
        <v>484</v>
      </c>
      <c r="F17" s="32">
        <v>6</v>
      </c>
      <c r="G17" s="30">
        <v>3</v>
      </c>
      <c r="H17" s="45">
        <v>3</v>
      </c>
      <c r="I17" s="46">
        <f t="shared" si="0"/>
        <v>0</v>
      </c>
      <c r="J17" s="47">
        <v>185</v>
      </c>
      <c r="K17" s="48">
        <v>0</v>
      </c>
      <c r="L17" s="49">
        <f t="shared" si="1"/>
        <v>0</v>
      </c>
      <c r="M17" s="33">
        <v>0</v>
      </c>
      <c r="N17" s="33">
        <f t="shared" si="2"/>
        <v>0</v>
      </c>
      <c r="O17" s="30">
        <f t="shared" si="6"/>
        <v>0</v>
      </c>
      <c r="P17" s="33">
        <f t="shared" si="3"/>
        <v>0</v>
      </c>
      <c r="Q17" s="33">
        <v>0</v>
      </c>
      <c r="R17" s="33">
        <f t="shared" si="4"/>
        <v>0</v>
      </c>
      <c r="S17" s="34">
        <f t="shared" si="5"/>
        <v>0</v>
      </c>
    </row>
    <row r="18" spans="1:19" s="21" customFormat="1" ht="21" customHeight="1">
      <c r="A18" s="30">
        <v>11</v>
      </c>
      <c r="B18" s="22" t="s">
        <v>540</v>
      </c>
      <c r="C18" s="23" t="s">
        <v>31</v>
      </c>
      <c r="D18" s="31" t="s">
        <v>484</v>
      </c>
      <c r="E18" s="31" t="s">
        <v>484</v>
      </c>
      <c r="F18" s="32">
        <v>2</v>
      </c>
      <c r="G18" s="30">
        <v>0</v>
      </c>
      <c r="H18" s="45">
        <v>9</v>
      </c>
      <c r="I18" s="46">
        <v>0</v>
      </c>
      <c r="J18" s="47">
        <v>5</v>
      </c>
      <c r="K18" s="48">
        <v>0</v>
      </c>
      <c r="L18" s="49">
        <f t="shared" si="1"/>
        <v>0</v>
      </c>
      <c r="M18" s="33">
        <v>0</v>
      </c>
      <c r="N18" s="33">
        <f t="shared" si="2"/>
        <v>0</v>
      </c>
      <c r="O18" s="30">
        <f t="shared" si="6"/>
        <v>0</v>
      </c>
      <c r="P18" s="33">
        <f t="shared" si="3"/>
        <v>0</v>
      </c>
      <c r="Q18" s="33">
        <v>0</v>
      </c>
      <c r="R18" s="33">
        <f t="shared" si="4"/>
        <v>0</v>
      </c>
      <c r="S18" s="34">
        <f t="shared" si="5"/>
        <v>0</v>
      </c>
    </row>
    <row r="19" spans="1:19" ht="21" customHeight="1">
      <c r="A19" s="30">
        <v>12</v>
      </c>
      <c r="B19" s="24" t="s">
        <v>541</v>
      </c>
      <c r="C19" s="17" t="s">
        <v>31</v>
      </c>
      <c r="D19" s="30" t="s">
        <v>484</v>
      </c>
      <c r="E19" s="30" t="s">
        <v>484</v>
      </c>
      <c r="F19" s="30">
        <v>3</v>
      </c>
      <c r="G19" s="30">
        <v>3</v>
      </c>
      <c r="H19" s="45">
        <v>0</v>
      </c>
      <c r="I19" s="46">
        <f t="shared" si="0"/>
        <v>3</v>
      </c>
      <c r="J19" s="47">
        <v>10</v>
      </c>
      <c r="K19" s="48">
        <v>0</v>
      </c>
      <c r="L19" s="49">
        <f t="shared" si="1"/>
        <v>0</v>
      </c>
      <c r="M19" s="33">
        <v>0</v>
      </c>
      <c r="N19" s="33">
        <f t="shared" si="2"/>
        <v>0</v>
      </c>
      <c r="O19" s="30">
        <f t="shared" si="6"/>
        <v>3</v>
      </c>
      <c r="P19" s="33">
        <f t="shared" si="3"/>
        <v>30</v>
      </c>
      <c r="Q19" s="33">
        <v>0</v>
      </c>
      <c r="R19" s="33">
        <f t="shared" si="4"/>
        <v>0</v>
      </c>
      <c r="S19" s="34">
        <f t="shared" si="5"/>
        <v>30</v>
      </c>
    </row>
    <row r="20" spans="1:19" ht="21" customHeight="1">
      <c r="A20" s="30">
        <v>13</v>
      </c>
      <c r="B20" s="24" t="s">
        <v>542</v>
      </c>
      <c r="C20" s="17" t="s">
        <v>31</v>
      </c>
      <c r="D20" s="30" t="s">
        <v>484</v>
      </c>
      <c r="E20" s="30" t="s">
        <v>484</v>
      </c>
      <c r="F20" s="30">
        <v>2</v>
      </c>
      <c r="G20" s="30">
        <v>0</v>
      </c>
      <c r="H20" s="45">
        <v>8</v>
      </c>
      <c r="I20" s="46">
        <v>0</v>
      </c>
      <c r="J20" s="47">
        <v>5</v>
      </c>
      <c r="K20" s="48">
        <v>0</v>
      </c>
      <c r="L20" s="49">
        <f t="shared" si="1"/>
        <v>0</v>
      </c>
      <c r="M20" s="33">
        <v>0</v>
      </c>
      <c r="N20" s="33">
        <f t="shared" si="2"/>
        <v>0</v>
      </c>
      <c r="O20" s="30">
        <f t="shared" si="6"/>
        <v>0</v>
      </c>
      <c r="P20" s="33">
        <f t="shared" si="3"/>
        <v>0</v>
      </c>
      <c r="Q20" s="33">
        <v>0</v>
      </c>
      <c r="R20" s="33">
        <f t="shared" si="4"/>
        <v>0</v>
      </c>
      <c r="S20" s="34">
        <f t="shared" si="5"/>
        <v>0</v>
      </c>
    </row>
    <row r="21" spans="1:19" ht="21" customHeight="1">
      <c r="A21" s="30">
        <v>14</v>
      </c>
      <c r="B21" s="24" t="s">
        <v>543</v>
      </c>
      <c r="C21" s="17" t="s">
        <v>31</v>
      </c>
      <c r="D21" s="30" t="s">
        <v>484</v>
      </c>
      <c r="E21" s="30" t="s">
        <v>484</v>
      </c>
      <c r="F21" s="30">
        <v>5</v>
      </c>
      <c r="G21" s="30">
        <v>1</v>
      </c>
      <c r="H21" s="45">
        <v>4</v>
      </c>
      <c r="I21" s="46">
        <v>0</v>
      </c>
      <c r="J21" s="47">
        <v>15</v>
      </c>
      <c r="K21" s="48">
        <v>0</v>
      </c>
      <c r="L21" s="49">
        <f t="shared" si="1"/>
        <v>0</v>
      </c>
      <c r="M21" s="33">
        <v>0</v>
      </c>
      <c r="N21" s="33">
        <f t="shared" si="2"/>
        <v>0</v>
      </c>
      <c r="O21" s="30">
        <f t="shared" si="6"/>
        <v>0</v>
      </c>
      <c r="P21" s="33">
        <f t="shared" si="3"/>
        <v>0</v>
      </c>
      <c r="Q21" s="33">
        <v>0</v>
      </c>
      <c r="R21" s="33">
        <f t="shared" si="4"/>
        <v>0</v>
      </c>
      <c r="S21" s="34">
        <f t="shared" si="5"/>
        <v>0</v>
      </c>
    </row>
    <row r="22" spans="1:19" ht="21" customHeight="1">
      <c r="A22" s="30">
        <v>15</v>
      </c>
      <c r="B22" s="24" t="s">
        <v>544</v>
      </c>
      <c r="C22" s="17" t="s">
        <v>31</v>
      </c>
      <c r="D22" s="30" t="s">
        <v>484</v>
      </c>
      <c r="E22" s="30" t="s">
        <v>484</v>
      </c>
      <c r="F22" s="30">
        <v>3</v>
      </c>
      <c r="G22" s="30">
        <v>0</v>
      </c>
      <c r="H22" s="45">
        <v>7</v>
      </c>
      <c r="I22" s="46">
        <v>0</v>
      </c>
      <c r="J22" s="47">
        <v>5</v>
      </c>
      <c r="K22" s="48">
        <v>0</v>
      </c>
      <c r="L22" s="49">
        <f t="shared" si="1"/>
        <v>0</v>
      </c>
      <c r="M22" s="33">
        <v>0</v>
      </c>
      <c r="N22" s="33">
        <f t="shared" si="2"/>
        <v>0</v>
      </c>
      <c r="O22" s="30">
        <f t="shared" si="6"/>
        <v>0</v>
      </c>
      <c r="P22" s="33">
        <f t="shared" si="3"/>
        <v>0</v>
      </c>
      <c r="Q22" s="33">
        <v>0</v>
      </c>
      <c r="R22" s="33">
        <f t="shared" si="4"/>
        <v>0</v>
      </c>
      <c r="S22" s="34">
        <f t="shared" si="5"/>
        <v>0</v>
      </c>
    </row>
    <row r="23" spans="1:19" ht="21" customHeight="1">
      <c r="A23" s="30">
        <v>16</v>
      </c>
      <c r="B23" s="24" t="s">
        <v>545</v>
      </c>
      <c r="C23" s="17" t="s">
        <v>31</v>
      </c>
      <c r="D23" s="30" t="s">
        <v>484</v>
      </c>
      <c r="E23" s="30" t="s">
        <v>484</v>
      </c>
      <c r="F23" s="30">
        <v>1</v>
      </c>
      <c r="G23" s="30">
        <v>1</v>
      </c>
      <c r="H23" s="45">
        <v>0</v>
      </c>
      <c r="I23" s="46">
        <f t="shared" si="0"/>
        <v>1</v>
      </c>
      <c r="J23" s="47">
        <v>15</v>
      </c>
      <c r="K23" s="48">
        <v>1</v>
      </c>
      <c r="L23" s="49">
        <f t="shared" si="1"/>
        <v>15</v>
      </c>
      <c r="M23" s="33">
        <v>0</v>
      </c>
      <c r="N23" s="33">
        <f t="shared" si="2"/>
        <v>0</v>
      </c>
      <c r="O23" s="30">
        <f t="shared" si="6"/>
        <v>0</v>
      </c>
      <c r="P23" s="33">
        <f t="shared" si="3"/>
        <v>0</v>
      </c>
      <c r="Q23" s="33">
        <v>0</v>
      </c>
      <c r="R23" s="33">
        <f t="shared" si="4"/>
        <v>0</v>
      </c>
      <c r="S23" s="34">
        <f t="shared" si="5"/>
        <v>15</v>
      </c>
    </row>
    <row r="24" spans="1:19" ht="21" customHeight="1">
      <c r="A24" s="30">
        <v>17</v>
      </c>
      <c r="B24" s="24" t="s">
        <v>546</v>
      </c>
      <c r="C24" s="17" t="s">
        <v>111</v>
      </c>
      <c r="D24" s="30" t="s">
        <v>484</v>
      </c>
      <c r="E24" s="30" t="s">
        <v>484</v>
      </c>
      <c r="F24" s="30">
        <v>9</v>
      </c>
      <c r="G24" s="30">
        <v>9</v>
      </c>
      <c r="H24" s="45">
        <v>0</v>
      </c>
      <c r="I24" s="46">
        <f t="shared" si="0"/>
        <v>9</v>
      </c>
      <c r="J24" s="47">
        <v>15</v>
      </c>
      <c r="K24" s="48">
        <v>5</v>
      </c>
      <c r="L24" s="49">
        <f t="shared" si="1"/>
        <v>75</v>
      </c>
      <c r="M24" s="33">
        <v>0</v>
      </c>
      <c r="N24" s="33">
        <f t="shared" si="2"/>
        <v>0</v>
      </c>
      <c r="O24" s="30">
        <f t="shared" si="6"/>
        <v>4</v>
      </c>
      <c r="P24" s="33">
        <f t="shared" si="3"/>
        <v>60</v>
      </c>
      <c r="Q24" s="33">
        <v>0</v>
      </c>
      <c r="R24" s="33">
        <f t="shared" si="4"/>
        <v>0</v>
      </c>
      <c r="S24" s="34">
        <f t="shared" si="5"/>
        <v>135</v>
      </c>
    </row>
    <row r="25" spans="1:19" ht="21" customHeight="1">
      <c r="A25" s="30">
        <v>18</v>
      </c>
      <c r="B25" s="24" t="s">
        <v>547</v>
      </c>
      <c r="C25" s="17" t="s">
        <v>111</v>
      </c>
      <c r="D25" s="30" t="s">
        <v>484</v>
      </c>
      <c r="E25" s="30" t="s">
        <v>484</v>
      </c>
      <c r="F25" s="30">
        <v>2</v>
      </c>
      <c r="G25" s="30">
        <v>1</v>
      </c>
      <c r="H25" s="45">
        <v>1</v>
      </c>
      <c r="I25" s="46">
        <f t="shared" si="0"/>
        <v>0</v>
      </c>
      <c r="J25" s="47">
        <v>185</v>
      </c>
      <c r="K25" s="48">
        <v>0</v>
      </c>
      <c r="L25" s="49">
        <f t="shared" si="1"/>
        <v>0</v>
      </c>
      <c r="M25" s="33">
        <v>0</v>
      </c>
      <c r="N25" s="33">
        <f t="shared" si="2"/>
        <v>0</v>
      </c>
      <c r="O25" s="30">
        <f t="shared" si="6"/>
        <v>0</v>
      </c>
      <c r="P25" s="33">
        <f t="shared" si="3"/>
        <v>0</v>
      </c>
      <c r="Q25" s="33">
        <v>0</v>
      </c>
      <c r="R25" s="33">
        <f t="shared" si="4"/>
        <v>0</v>
      </c>
      <c r="S25" s="34">
        <f t="shared" si="5"/>
        <v>0</v>
      </c>
    </row>
    <row r="26" spans="1:19" ht="21" customHeight="1">
      <c r="A26" s="30">
        <v>19</v>
      </c>
      <c r="B26" s="24" t="s">
        <v>548</v>
      </c>
      <c r="C26" s="17" t="s">
        <v>111</v>
      </c>
      <c r="D26" s="30" t="s">
        <v>484</v>
      </c>
      <c r="E26" s="30" t="s">
        <v>484</v>
      </c>
      <c r="F26" s="30">
        <v>6</v>
      </c>
      <c r="G26" s="30">
        <v>1</v>
      </c>
      <c r="H26" s="45">
        <v>5</v>
      </c>
      <c r="I26" s="46">
        <v>0</v>
      </c>
      <c r="J26" s="47">
        <v>68</v>
      </c>
      <c r="K26" s="48">
        <v>0</v>
      </c>
      <c r="L26" s="49">
        <f t="shared" si="1"/>
        <v>0</v>
      </c>
      <c r="M26" s="33">
        <v>0</v>
      </c>
      <c r="N26" s="33">
        <f t="shared" si="2"/>
        <v>0</v>
      </c>
      <c r="O26" s="30">
        <f t="shared" si="6"/>
        <v>0</v>
      </c>
      <c r="P26" s="33">
        <f t="shared" si="3"/>
        <v>0</v>
      </c>
      <c r="Q26" s="33">
        <v>0</v>
      </c>
      <c r="R26" s="33">
        <f t="shared" si="4"/>
        <v>0</v>
      </c>
      <c r="S26" s="34">
        <f t="shared" si="5"/>
        <v>0</v>
      </c>
    </row>
    <row r="27" spans="1:19" ht="21" customHeight="1">
      <c r="A27" s="30">
        <v>20</v>
      </c>
      <c r="B27" s="24" t="s">
        <v>549</v>
      </c>
      <c r="C27" s="17" t="s">
        <v>550</v>
      </c>
      <c r="D27" s="30" t="s">
        <v>484</v>
      </c>
      <c r="E27" s="30" t="s">
        <v>484</v>
      </c>
      <c r="F27" s="30">
        <v>3</v>
      </c>
      <c r="G27" s="30">
        <v>5</v>
      </c>
      <c r="H27" s="45">
        <v>1</v>
      </c>
      <c r="I27" s="46">
        <f t="shared" si="0"/>
        <v>4</v>
      </c>
      <c r="J27" s="47">
        <v>320</v>
      </c>
      <c r="K27" s="48">
        <v>2</v>
      </c>
      <c r="L27" s="49">
        <f t="shared" si="1"/>
        <v>640</v>
      </c>
      <c r="M27" s="33">
        <v>0</v>
      </c>
      <c r="N27" s="33">
        <f t="shared" si="2"/>
        <v>0</v>
      </c>
      <c r="O27" s="30">
        <f t="shared" si="6"/>
        <v>2</v>
      </c>
      <c r="P27" s="33">
        <f t="shared" si="3"/>
        <v>640</v>
      </c>
      <c r="Q27" s="33">
        <v>0</v>
      </c>
      <c r="R27" s="33">
        <f t="shared" si="4"/>
        <v>0</v>
      </c>
      <c r="S27" s="34">
        <f t="shared" si="5"/>
        <v>1280</v>
      </c>
    </row>
    <row r="28" spans="1:19" ht="21" customHeight="1">
      <c r="A28" s="30">
        <v>21</v>
      </c>
      <c r="B28" s="24" t="s">
        <v>551</v>
      </c>
      <c r="C28" s="17" t="s">
        <v>550</v>
      </c>
      <c r="D28" s="30" t="s">
        <v>484</v>
      </c>
      <c r="E28" s="30" t="s">
        <v>484</v>
      </c>
      <c r="F28" s="30">
        <v>1</v>
      </c>
      <c r="G28" s="30">
        <v>5</v>
      </c>
      <c r="H28" s="45">
        <v>0</v>
      </c>
      <c r="I28" s="46">
        <f t="shared" si="0"/>
        <v>5</v>
      </c>
      <c r="J28" s="47">
        <v>680</v>
      </c>
      <c r="K28" s="48">
        <v>3</v>
      </c>
      <c r="L28" s="49">
        <f t="shared" si="1"/>
        <v>2040</v>
      </c>
      <c r="M28" s="33">
        <v>0</v>
      </c>
      <c r="N28" s="33">
        <f t="shared" si="2"/>
        <v>0</v>
      </c>
      <c r="O28" s="30">
        <f t="shared" si="6"/>
        <v>2</v>
      </c>
      <c r="P28" s="33">
        <f t="shared" si="3"/>
        <v>1360</v>
      </c>
      <c r="Q28" s="33">
        <v>0</v>
      </c>
      <c r="R28" s="33">
        <f t="shared" si="4"/>
        <v>0</v>
      </c>
      <c r="S28" s="34">
        <f t="shared" si="5"/>
        <v>3400</v>
      </c>
    </row>
    <row r="29" spans="1:19" ht="21" customHeight="1">
      <c r="A29" s="30">
        <v>22</v>
      </c>
      <c r="B29" s="24" t="s">
        <v>552</v>
      </c>
      <c r="C29" s="17" t="s">
        <v>333</v>
      </c>
      <c r="D29" s="30" t="s">
        <v>484</v>
      </c>
      <c r="E29" s="30" t="s">
        <v>484</v>
      </c>
      <c r="F29" s="30">
        <v>10</v>
      </c>
      <c r="G29" s="30">
        <v>30</v>
      </c>
      <c r="H29" s="45">
        <v>0</v>
      </c>
      <c r="I29" s="46">
        <f t="shared" si="0"/>
        <v>30</v>
      </c>
      <c r="J29" s="47">
        <v>115</v>
      </c>
      <c r="K29" s="48">
        <v>10</v>
      </c>
      <c r="L29" s="49">
        <f t="shared" si="1"/>
        <v>1150</v>
      </c>
      <c r="M29" s="33">
        <v>8</v>
      </c>
      <c r="N29" s="33">
        <f t="shared" si="2"/>
        <v>920</v>
      </c>
      <c r="O29" s="30">
        <f>I29-K29-M29</f>
        <v>12</v>
      </c>
      <c r="P29" s="33">
        <f t="shared" si="3"/>
        <v>1380</v>
      </c>
      <c r="Q29" s="33">
        <v>0</v>
      </c>
      <c r="R29" s="33">
        <f t="shared" si="4"/>
        <v>0</v>
      </c>
      <c r="S29" s="34">
        <f t="shared" si="5"/>
        <v>3450</v>
      </c>
    </row>
    <row r="30" spans="1:19" ht="21" customHeight="1">
      <c r="A30" s="30">
        <v>23</v>
      </c>
      <c r="B30" s="24" t="s">
        <v>553</v>
      </c>
      <c r="C30" s="17" t="s">
        <v>31</v>
      </c>
      <c r="D30" s="30" t="s">
        <v>484</v>
      </c>
      <c r="E30" s="30" t="s">
        <v>484</v>
      </c>
      <c r="F30" s="30">
        <v>350</v>
      </c>
      <c r="G30" s="30">
        <v>350</v>
      </c>
      <c r="H30" s="45">
        <v>0</v>
      </c>
      <c r="I30" s="46">
        <f t="shared" si="0"/>
        <v>350</v>
      </c>
      <c r="J30" s="47">
        <v>1</v>
      </c>
      <c r="K30" s="48">
        <v>3</v>
      </c>
      <c r="L30" s="49">
        <f t="shared" si="1"/>
        <v>3</v>
      </c>
      <c r="M30" s="33">
        <v>0</v>
      </c>
      <c r="N30" s="33">
        <f t="shared" si="2"/>
        <v>0</v>
      </c>
      <c r="O30" s="30">
        <f t="shared" si="6"/>
        <v>347</v>
      </c>
      <c r="P30" s="33">
        <f t="shared" si="3"/>
        <v>347</v>
      </c>
      <c r="Q30" s="33">
        <v>0</v>
      </c>
      <c r="R30" s="33">
        <f t="shared" si="4"/>
        <v>0</v>
      </c>
      <c r="S30" s="34">
        <f t="shared" si="5"/>
        <v>350</v>
      </c>
    </row>
    <row r="31" spans="1:19" ht="21" customHeight="1">
      <c r="A31" s="30">
        <v>24</v>
      </c>
      <c r="B31" s="24" t="s">
        <v>554</v>
      </c>
      <c r="C31" s="17" t="s">
        <v>31</v>
      </c>
      <c r="D31" s="30" t="s">
        <v>484</v>
      </c>
      <c r="E31" s="30" t="s">
        <v>484</v>
      </c>
      <c r="F31" s="30">
        <v>50</v>
      </c>
      <c r="G31" s="30">
        <v>50</v>
      </c>
      <c r="H31" s="45">
        <v>0</v>
      </c>
      <c r="I31" s="46">
        <f t="shared" si="0"/>
        <v>50</v>
      </c>
      <c r="J31" s="47">
        <v>1.5</v>
      </c>
      <c r="K31" s="48">
        <v>25</v>
      </c>
      <c r="L31" s="49">
        <f t="shared" si="1"/>
        <v>37.5</v>
      </c>
      <c r="M31" s="33">
        <v>0</v>
      </c>
      <c r="N31" s="33">
        <f t="shared" si="2"/>
        <v>0</v>
      </c>
      <c r="O31" s="30">
        <f t="shared" si="6"/>
        <v>25</v>
      </c>
      <c r="P31" s="33">
        <f t="shared" si="3"/>
        <v>37.5</v>
      </c>
      <c r="Q31" s="33">
        <v>0</v>
      </c>
      <c r="R31" s="33">
        <f t="shared" si="4"/>
        <v>0</v>
      </c>
      <c r="S31" s="34">
        <f t="shared" si="5"/>
        <v>75</v>
      </c>
    </row>
    <row r="32" spans="1:19" ht="21" customHeight="1">
      <c r="A32" s="30">
        <v>25</v>
      </c>
      <c r="B32" s="24" t="s">
        <v>555</v>
      </c>
      <c r="C32" s="17" t="s">
        <v>67</v>
      </c>
      <c r="D32" s="30" t="s">
        <v>484</v>
      </c>
      <c r="E32" s="30" t="s">
        <v>484</v>
      </c>
      <c r="F32" s="30">
        <v>1</v>
      </c>
      <c r="G32" s="30">
        <v>2</v>
      </c>
      <c r="H32" s="45">
        <v>0</v>
      </c>
      <c r="I32" s="46">
        <f t="shared" si="0"/>
        <v>2</v>
      </c>
      <c r="J32" s="47">
        <v>25</v>
      </c>
      <c r="K32" s="48">
        <v>1</v>
      </c>
      <c r="L32" s="49">
        <f t="shared" si="1"/>
        <v>25</v>
      </c>
      <c r="M32" s="33">
        <v>0</v>
      </c>
      <c r="N32" s="33">
        <f t="shared" si="2"/>
        <v>0</v>
      </c>
      <c r="O32" s="30">
        <f t="shared" si="6"/>
        <v>1</v>
      </c>
      <c r="P32" s="33">
        <f t="shared" si="3"/>
        <v>25</v>
      </c>
      <c r="Q32" s="33">
        <v>0</v>
      </c>
      <c r="R32" s="33">
        <f t="shared" si="4"/>
        <v>0</v>
      </c>
      <c r="S32" s="34">
        <f t="shared" si="5"/>
        <v>50</v>
      </c>
    </row>
    <row r="33" spans="1:19" ht="21" customHeight="1">
      <c r="A33" s="30">
        <v>26</v>
      </c>
      <c r="B33" s="24" t="s">
        <v>556</v>
      </c>
      <c r="C33" s="17" t="s">
        <v>67</v>
      </c>
      <c r="D33" s="30" t="s">
        <v>484</v>
      </c>
      <c r="E33" s="30" t="s">
        <v>484</v>
      </c>
      <c r="F33" s="30">
        <v>1</v>
      </c>
      <c r="G33" s="30">
        <v>1</v>
      </c>
      <c r="H33" s="45">
        <v>0</v>
      </c>
      <c r="I33" s="46">
        <f t="shared" si="0"/>
        <v>1</v>
      </c>
      <c r="J33" s="47">
        <v>95</v>
      </c>
      <c r="K33" s="48">
        <v>1</v>
      </c>
      <c r="L33" s="49">
        <f t="shared" si="1"/>
        <v>95</v>
      </c>
      <c r="M33" s="33">
        <v>0</v>
      </c>
      <c r="N33" s="33">
        <f t="shared" si="2"/>
        <v>0</v>
      </c>
      <c r="O33" s="30">
        <f t="shared" si="6"/>
        <v>0</v>
      </c>
      <c r="P33" s="33">
        <f t="shared" si="3"/>
        <v>0</v>
      </c>
      <c r="Q33" s="33">
        <v>0</v>
      </c>
      <c r="R33" s="33">
        <f t="shared" si="4"/>
        <v>0</v>
      </c>
      <c r="S33" s="34">
        <f t="shared" si="5"/>
        <v>95</v>
      </c>
    </row>
    <row r="34" spans="1:19" ht="21" customHeight="1">
      <c r="A34" s="30">
        <v>27</v>
      </c>
      <c r="B34" s="24" t="s">
        <v>557</v>
      </c>
      <c r="C34" s="17" t="s">
        <v>32</v>
      </c>
      <c r="D34" s="30" t="s">
        <v>484</v>
      </c>
      <c r="E34" s="30" t="s">
        <v>484</v>
      </c>
      <c r="F34" s="30">
        <v>1</v>
      </c>
      <c r="G34" s="30">
        <v>0</v>
      </c>
      <c r="H34" s="45">
        <v>0</v>
      </c>
      <c r="I34" s="46">
        <f t="shared" si="0"/>
        <v>0</v>
      </c>
      <c r="J34" s="47">
        <v>1850</v>
      </c>
      <c r="K34" s="48">
        <v>0</v>
      </c>
      <c r="L34" s="49">
        <f t="shared" si="1"/>
        <v>0</v>
      </c>
      <c r="M34" s="33">
        <v>0</v>
      </c>
      <c r="N34" s="33">
        <f t="shared" si="2"/>
        <v>0</v>
      </c>
      <c r="O34" s="30">
        <f t="shared" si="6"/>
        <v>0</v>
      </c>
      <c r="P34" s="33">
        <f t="shared" si="3"/>
        <v>0</v>
      </c>
      <c r="Q34" s="33">
        <v>0</v>
      </c>
      <c r="R34" s="33">
        <f t="shared" si="4"/>
        <v>0</v>
      </c>
      <c r="S34" s="34">
        <f t="shared" si="5"/>
        <v>0</v>
      </c>
    </row>
    <row r="35" spans="1:19" ht="21" customHeight="1">
      <c r="A35" s="30">
        <v>28</v>
      </c>
      <c r="B35" s="24" t="s">
        <v>558</v>
      </c>
      <c r="C35" s="17" t="s">
        <v>444</v>
      </c>
      <c r="D35" s="30" t="s">
        <v>484</v>
      </c>
      <c r="E35" s="30" t="s">
        <v>484</v>
      </c>
      <c r="F35" s="30">
        <v>1</v>
      </c>
      <c r="G35" s="30">
        <v>2</v>
      </c>
      <c r="H35" s="45">
        <v>0</v>
      </c>
      <c r="I35" s="46">
        <f t="shared" si="0"/>
        <v>2</v>
      </c>
      <c r="J35" s="47">
        <v>185</v>
      </c>
      <c r="K35" s="48">
        <v>1</v>
      </c>
      <c r="L35" s="49">
        <f t="shared" si="1"/>
        <v>185</v>
      </c>
      <c r="M35" s="33">
        <v>0</v>
      </c>
      <c r="N35" s="33">
        <f t="shared" si="2"/>
        <v>0</v>
      </c>
      <c r="O35" s="30">
        <f t="shared" si="6"/>
        <v>1</v>
      </c>
      <c r="P35" s="33">
        <f t="shared" si="3"/>
        <v>185</v>
      </c>
      <c r="Q35" s="33">
        <v>0</v>
      </c>
      <c r="R35" s="33">
        <f t="shared" si="4"/>
        <v>0</v>
      </c>
      <c r="S35" s="34">
        <f t="shared" si="5"/>
        <v>370</v>
      </c>
    </row>
    <row r="36" spans="1:19" ht="21" customHeight="1">
      <c r="A36" s="30">
        <v>29</v>
      </c>
      <c r="B36" s="24" t="s">
        <v>559</v>
      </c>
      <c r="C36" s="17" t="s">
        <v>31</v>
      </c>
      <c r="D36" s="30" t="s">
        <v>484</v>
      </c>
      <c r="E36" s="30" t="s">
        <v>484</v>
      </c>
      <c r="F36" s="30">
        <v>5</v>
      </c>
      <c r="G36" s="30">
        <v>5</v>
      </c>
      <c r="H36" s="45">
        <v>0</v>
      </c>
      <c r="I36" s="46">
        <f t="shared" si="0"/>
        <v>5</v>
      </c>
      <c r="J36" s="47">
        <v>25</v>
      </c>
      <c r="K36" s="48">
        <v>5</v>
      </c>
      <c r="L36" s="49">
        <f t="shared" si="1"/>
        <v>125</v>
      </c>
      <c r="M36" s="33">
        <v>0</v>
      </c>
      <c r="N36" s="33">
        <f t="shared" si="2"/>
        <v>0</v>
      </c>
      <c r="O36" s="30">
        <f t="shared" si="6"/>
        <v>0</v>
      </c>
      <c r="P36" s="33">
        <f t="shared" si="3"/>
        <v>0</v>
      </c>
      <c r="Q36" s="33">
        <v>0</v>
      </c>
      <c r="R36" s="33">
        <f t="shared" si="4"/>
        <v>0</v>
      </c>
      <c r="S36" s="34">
        <f t="shared" si="5"/>
        <v>125</v>
      </c>
    </row>
    <row r="37" spans="1:19" ht="21" customHeight="1">
      <c r="A37" s="30">
        <v>30</v>
      </c>
      <c r="B37" s="24" t="s">
        <v>560</v>
      </c>
      <c r="C37" s="17" t="s">
        <v>444</v>
      </c>
      <c r="D37" s="30" t="s">
        <v>484</v>
      </c>
      <c r="E37" s="30" t="s">
        <v>484</v>
      </c>
      <c r="F37" s="30">
        <v>10</v>
      </c>
      <c r="G37" s="30">
        <v>5</v>
      </c>
      <c r="H37" s="45">
        <v>0</v>
      </c>
      <c r="I37" s="46">
        <f t="shared" si="0"/>
        <v>5</v>
      </c>
      <c r="J37" s="47">
        <v>145</v>
      </c>
      <c r="K37" s="48">
        <v>5</v>
      </c>
      <c r="L37" s="49">
        <f t="shared" si="1"/>
        <v>725</v>
      </c>
      <c r="M37" s="33">
        <v>0</v>
      </c>
      <c r="N37" s="33">
        <f t="shared" si="2"/>
        <v>0</v>
      </c>
      <c r="O37" s="30">
        <f t="shared" si="6"/>
        <v>0</v>
      </c>
      <c r="P37" s="33">
        <f t="shared" si="3"/>
        <v>0</v>
      </c>
      <c r="Q37" s="33">
        <v>0</v>
      </c>
      <c r="R37" s="33">
        <f t="shared" si="4"/>
        <v>0</v>
      </c>
      <c r="S37" s="34">
        <f t="shared" si="5"/>
        <v>725</v>
      </c>
    </row>
    <row r="38" spans="1:19" ht="21" customHeight="1">
      <c r="A38" s="30">
        <v>31</v>
      </c>
      <c r="B38" s="24" t="s">
        <v>561</v>
      </c>
      <c r="C38" s="17" t="s">
        <v>157</v>
      </c>
      <c r="D38" s="30" t="s">
        <v>484</v>
      </c>
      <c r="E38" s="30" t="s">
        <v>484</v>
      </c>
      <c r="F38" s="30">
        <v>2</v>
      </c>
      <c r="G38" s="30">
        <v>2</v>
      </c>
      <c r="H38" s="45">
        <v>0</v>
      </c>
      <c r="I38" s="46">
        <f t="shared" si="0"/>
        <v>2</v>
      </c>
      <c r="J38" s="47">
        <v>145</v>
      </c>
      <c r="K38" s="48">
        <v>1</v>
      </c>
      <c r="L38" s="49">
        <f t="shared" si="1"/>
        <v>145</v>
      </c>
      <c r="M38" s="33">
        <v>0</v>
      </c>
      <c r="N38" s="33">
        <f t="shared" si="2"/>
        <v>0</v>
      </c>
      <c r="O38" s="30">
        <f t="shared" si="6"/>
        <v>1</v>
      </c>
      <c r="P38" s="33">
        <f t="shared" si="3"/>
        <v>145</v>
      </c>
      <c r="Q38" s="33">
        <v>0</v>
      </c>
      <c r="R38" s="33">
        <f t="shared" si="4"/>
        <v>0</v>
      </c>
      <c r="S38" s="34">
        <f t="shared" si="5"/>
        <v>290</v>
      </c>
    </row>
    <row r="39" spans="1:19" ht="21" customHeight="1">
      <c r="A39" s="30">
        <v>32</v>
      </c>
      <c r="B39" s="24" t="s">
        <v>562</v>
      </c>
      <c r="C39" s="17" t="s">
        <v>86</v>
      </c>
      <c r="D39" s="30" t="s">
        <v>484</v>
      </c>
      <c r="E39" s="30" t="s">
        <v>484</v>
      </c>
      <c r="F39" s="30">
        <v>5</v>
      </c>
      <c r="G39" s="30">
        <v>5</v>
      </c>
      <c r="H39" s="45">
        <v>0</v>
      </c>
      <c r="I39" s="46">
        <f t="shared" si="0"/>
        <v>5</v>
      </c>
      <c r="J39" s="47">
        <v>165</v>
      </c>
      <c r="K39" s="48">
        <v>3</v>
      </c>
      <c r="L39" s="49">
        <f t="shared" si="1"/>
        <v>495</v>
      </c>
      <c r="M39" s="33">
        <v>0</v>
      </c>
      <c r="N39" s="33">
        <f t="shared" si="2"/>
        <v>0</v>
      </c>
      <c r="O39" s="30">
        <f t="shared" si="6"/>
        <v>2</v>
      </c>
      <c r="P39" s="33">
        <f t="shared" si="3"/>
        <v>330</v>
      </c>
      <c r="Q39" s="33">
        <v>0</v>
      </c>
      <c r="R39" s="33">
        <f t="shared" si="4"/>
        <v>0</v>
      </c>
      <c r="S39" s="34">
        <f t="shared" si="5"/>
        <v>825</v>
      </c>
    </row>
    <row r="40" spans="1:19" ht="21" customHeight="1">
      <c r="A40" s="30">
        <v>33</v>
      </c>
      <c r="B40" s="24" t="s">
        <v>563</v>
      </c>
      <c r="C40" s="17" t="s">
        <v>510</v>
      </c>
      <c r="D40" s="30" t="s">
        <v>484</v>
      </c>
      <c r="E40" s="30" t="s">
        <v>484</v>
      </c>
      <c r="F40" s="30">
        <v>10</v>
      </c>
      <c r="G40" s="30">
        <v>10</v>
      </c>
      <c r="H40" s="45">
        <v>0</v>
      </c>
      <c r="I40" s="46">
        <f t="shared" si="0"/>
        <v>10</v>
      </c>
      <c r="J40" s="47">
        <v>75</v>
      </c>
      <c r="K40" s="48">
        <v>5</v>
      </c>
      <c r="L40" s="49">
        <f t="shared" si="1"/>
        <v>375</v>
      </c>
      <c r="M40" s="33">
        <v>0</v>
      </c>
      <c r="N40" s="33">
        <f t="shared" si="2"/>
        <v>0</v>
      </c>
      <c r="O40" s="30">
        <f t="shared" si="6"/>
        <v>5</v>
      </c>
      <c r="P40" s="33">
        <f t="shared" si="3"/>
        <v>375</v>
      </c>
      <c r="Q40" s="33">
        <v>0</v>
      </c>
      <c r="R40" s="33">
        <f t="shared" si="4"/>
        <v>0</v>
      </c>
      <c r="S40" s="34">
        <f t="shared" si="5"/>
        <v>750</v>
      </c>
    </row>
    <row r="41" spans="1:19" ht="21" customHeight="1">
      <c r="A41" s="30">
        <v>34</v>
      </c>
      <c r="B41" s="24" t="s">
        <v>564</v>
      </c>
      <c r="C41" s="17" t="s">
        <v>31</v>
      </c>
      <c r="D41" s="30" t="s">
        <v>484</v>
      </c>
      <c r="E41" s="30" t="s">
        <v>484</v>
      </c>
      <c r="F41" s="30">
        <v>1</v>
      </c>
      <c r="G41" s="30">
        <v>0</v>
      </c>
      <c r="H41" s="45">
        <v>0</v>
      </c>
      <c r="I41" s="46">
        <f t="shared" si="0"/>
        <v>0</v>
      </c>
      <c r="J41" s="47">
        <v>1850</v>
      </c>
      <c r="K41" s="48">
        <v>0</v>
      </c>
      <c r="L41" s="49">
        <f t="shared" si="1"/>
        <v>0</v>
      </c>
      <c r="M41" s="33">
        <v>0</v>
      </c>
      <c r="N41" s="33">
        <f t="shared" si="2"/>
        <v>0</v>
      </c>
      <c r="O41" s="30">
        <f t="shared" si="6"/>
        <v>0</v>
      </c>
      <c r="P41" s="33">
        <f t="shared" si="3"/>
        <v>0</v>
      </c>
      <c r="Q41" s="33">
        <v>0</v>
      </c>
      <c r="R41" s="33">
        <f t="shared" si="4"/>
        <v>0</v>
      </c>
      <c r="S41" s="34">
        <f t="shared" si="5"/>
        <v>0</v>
      </c>
    </row>
    <row r="42" spans="1:19" ht="21" customHeight="1">
      <c r="A42" s="30">
        <v>35</v>
      </c>
      <c r="B42" s="24" t="s">
        <v>565</v>
      </c>
      <c r="C42" s="17" t="s">
        <v>31</v>
      </c>
      <c r="D42" s="30" t="s">
        <v>484</v>
      </c>
      <c r="E42" s="30" t="s">
        <v>484</v>
      </c>
      <c r="F42" s="30">
        <v>1</v>
      </c>
      <c r="G42" s="30">
        <v>0</v>
      </c>
      <c r="H42" s="45">
        <v>0</v>
      </c>
      <c r="I42" s="46">
        <f t="shared" si="0"/>
        <v>0</v>
      </c>
      <c r="J42" s="47">
        <v>245</v>
      </c>
      <c r="K42" s="48">
        <v>0</v>
      </c>
      <c r="L42" s="49">
        <f t="shared" si="1"/>
        <v>0</v>
      </c>
      <c r="M42" s="33">
        <v>0</v>
      </c>
      <c r="N42" s="33">
        <f t="shared" si="2"/>
        <v>0</v>
      </c>
      <c r="O42" s="30">
        <f t="shared" si="6"/>
        <v>0</v>
      </c>
      <c r="P42" s="33">
        <f t="shared" si="3"/>
        <v>0</v>
      </c>
      <c r="Q42" s="33">
        <v>0</v>
      </c>
      <c r="R42" s="33">
        <f t="shared" si="4"/>
        <v>0</v>
      </c>
      <c r="S42" s="34">
        <f t="shared" si="5"/>
        <v>0</v>
      </c>
    </row>
    <row r="43" spans="1:19" ht="21" customHeight="1">
      <c r="A43" s="30">
        <v>36</v>
      </c>
      <c r="B43" s="24" t="s">
        <v>566</v>
      </c>
      <c r="C43" s="17" t="s">
        <v>111</v>
      </c>
      <c r="D43" s="30" t="s">
        <v>484</v>
      </c>
      <c r="E43" s="30" t="s">
        <v>484</v>
      </c>
      <c r="F43" s="30">
        <v>1</v>
      </c>
      <c r="G43" s="30">
        <v>1</v>
      </c>
      <c r="H43" s="45">
        <v>0</v>
      </c>
      <c r="I43" s="46">
        <f t="shared" si="0"/>
        <v>1</v>
      </c>
      <c r="J43" s="47">
        <v>650</v>
      </c>
      <c r="K43" s="48">
        <v>1</v>
      </c>
      <c r="L43" s="49">
        <f t="shared" si="1"/>
        <v>650</v>
      </c>
      <c r="M43" s="33">
        <v>0</v>
      </c>
      <c r="N43" s="33">
        <f t="shared" si="2"/>
        <v>0</v>
      </c>
      <c r="O43" s="30">
        <f t="shared" si="6"/>
        <v>0</v>
      </c>
      <c r="P43" s="33">
        <f t="shared" si="3"/>
        <v>0</v>
      </c>
      <c r="Q43" s="33">
        <v>0</v>
      </c>
      <c r="R43" s="33">
        <f t="shared" si="4"/>
        <v>0</v>
      </c>
      <c r="S43" s="34">
        <f t="shared" si="5"/>
        <v>650</v>
      </c>
    </row>
    <row r="44" spans="1:19" ht="21" customHeight="1">
      <c r="A44" s="30">
        <v>37</v>
      </c>
      <c r="B44" s="24" t="s">
        <v>567</v>
      </c>
      <c r="C44" s="17" t="s">
        <v>31</v>
      </c>
      <c r="D44" s="30" t="s">
        <v>484</v>
      </c>
      <c r="E44" s="30" t="s">
        <v>484</v>
      </c>
      <c r="F44" s="30">
        <v>1</v>
      </c>
      <c r="G44" s="30">
        <v>0</v>
      </c>
      <c r="H44" s="45">
        <v>0</v>
      </c>
      <c r="I44" s="46">
        <f t="shared" si="0"/>
        <v>0</v>
      </c>
      <c r="J44" s="47">
        <v>380</v>
      </c>
      <c r="K44" s="48">
        <v>0</v>
      </c>
      <c r="L44" s="49">
        <f t="shared" si="1"/>
        <v>0</v>
      </c>
      <c r="M44" s="33">
        <v>0</v>
      </c>
      <c r="N44" s="33">
        <f t="shared" si="2"/>
        <v>0</v>
      </c>
      <c r="O44" s="30">
        <f t="shared" si="6"/>
        <v>0</v>
      </c>
      <c r="P44" s="33">
        <f t="shared" si="3"/>
        <v>0</v>
      </c>
      <c r="Q44" s="33">
        <v>0</v>
      </c>
      <c r="R44" s="33">
        <f t="shared" si="4"/>
        <v>0</v>
      </c>
      <c r="S44" s="34">
        <f t="shared" si="5"/>
        <v>0</v>
      </c>
    </row>
    <row r="45" spans="1:19" ht="21" customHeight="1">
      <c r="A45" s="30">
        <v>38</v>
      </c>
      <c r="B45" s="24" t="s">
        <v>568</v>
      </c>
      <c r="C45" s="17" t="s">
        <v>59</v>
      </c>
      <c r="D45" s="30" t="s">
        <v>484</v>
      </c>
      <c r="E45" s="30" t="s">
        <v>484</v>
      </c>
      <c r="F45" s="30">
        <v>1</v>
      </c>
      <c r="G45" s="30">
        <v>1</v>
      </c>
      <c r="H45" s="45">
        <v>0</v>
      </c>
      <c r="I45" s="46">
        <f t="shared" si="0"/>
        <v>1</v>
      </c>
      <c r="J45" s="47">
        <v>750</v>
      </c>
      <c r="K45" s="48">
        <v>1</v>
      </c>
      <c r="L45" s="49">
        <f t="shared" si="1"/>
        <v>750</v>
      </c>
      <c r="M45" s="33">
        <v>0</v>
      </c>
      <c r="N45" s="33">
        <f t="shared" si="2"/>
        <v>0</v>
      </c>
      <c r="O45" s="30">
        <f t="shared" si="6"/>
        <v>0</v>
      </c>
      <c r="P45" s="33">
        <f t="shared" si="3"/>
        <v>0</v>
      </c>
      <c r="Q45" s="33">
        <v>0</v>
      </c>
      <c r="R45" s="33">
        <f t="shared" si="4"/>
        <v>0</v>
      </c>
      <c r="S45" s="34">
        <f t="shared" si="5"/>
        <v>750</v>
      </c>
    </row>
    <row r="46" spans="1:19" ht="21" customHeight="1">
      <c r="A46" s="30">
        <v>39</v>
      </c>
      <c r="B46" s="24" t="s">
        <v>569</v>
      </c>
      <c r="C46" s="17" t="s">
        <v>31</v>
      </c>
      <c r="D46" s="30" t="s">
        <v>484</v>
      </c>
      <c r="E46" s="30" t="s">
        <v>484</v>
      </c>
      <c r="F46" s="30">
        <v>1</v>
      </c>
      <c r="G46" s="30">
        <v>0</v>
      </c>
      <c r="H46" s="45">
        <v>3</v>
      </c>
      <c r="I46" s="46">
        <v>0</v>
      </c>
      <c r="J46" s="47">
        <v>80</v>
      </c>
      <c r="K46" s="48">
        <v>0</v>
      </c>
      <c r="L46" s="49">
        <f t="shared" si="1"/>
        <v>0</v>
      </c>
      <c r="M46" s="33">
        <v>0</v>
      </c>
      <c r="N46" s="33">
        <f t="shared" si="2"/>
        <v>0</v>
      </c>
      <c r="O46" s="30">
        <f t="shared" si="6"/>
        <v>0</v>
      </c>
      <c r="P46" s="33">
        <f t="shared" si="3"/>
        <v>0</v>
      </c>
      <c r="Q46" s="33">
        <v>0</v>
      </c>
      <c r="R46" s="33">
        <f t="shared" si="4"/>
        <v>0</v>
      </c>
      <c r="S46" s="34">
        <f t="shared" si="5"/>
        <v>0</v>
      </c>
    </row>
    <row r="47" spans="1:19" ht="21" customHeight="1">
      <c r="A47" s="30">
        <v>40</v>
      </c>
      <c r="B47" s="24" t="s">
        <v>570</v>
      </c>
      <c r="C47" s="17" t="s">
        <v>31</v>
      </c>
      <c r="D47" s="30" t="s">
        <v>484</v>
      </c>
      <c r="E47" s="30" t="s">
        <v>484</v>
      </c>
      <c r="F47" s="30">
        <v>4</v>
      </c>
      <c r="G47" s="30">
        <v>2</v>
      </c>
      <c r="H47" s="45">
        <v>0</v>
      </c>
      <c r="I47" s="46">
        <f t="shared" si="0"/>
        <v>2</v>
      </c>
      <c r="J47" s="47">
        <v>140</v>
      </c>
      <c r="K47" s="48">
        <v>1</v>
      </c>
      <c r="L47" s="49">
        <f t="shared" si="1"/>
        <v>140</v>
      </c>
      <c r="M47" s="33">
        <v>0</v>
      </c>
      <c r="N47" s="33">
        <f t="shared" si="2"/>
        <v>0</v>
      </c>
      <c r="O47" s="30">
        <f t="shared" si="6"/>
        <v>1</v>
      </c>
      <c r="P47" s="33">
        <f t="shared" si="3"/>
        <v>140</v>
      </c>
      <c r="Q47" s="33">
        <v>0</v>
      </c>
      <c r="R47" s="33">
        <f t="shared" si="4"/>
        <v>0</v>
      </c>
      <c r="S47" s="34">
        <f t="shared" si="5"/>
        <v>280</v>
      </c>
    </row>
    <row r="48" spans="1:19" ht="21" customHeight="1">
      <c r="A48" s="30">
        <v>41</v>
      </c>
      <c r="B48" s="24" t="s">
        <v>571</v>
      </c>
      <c r="C48" s="17" t="s">
        <v>31</v>
      </c>
      <c r="D48" s="30" t="s">
        <v>484</v>
      </c>
      <c r="E48" s="30" t="s">
        <v>484</v>
      </c>
      <c r="F48" s="30">
        <v>4</v>
      </c>
      <c r="G48" s="30">
        <v>0</v>
      </c>
      <c r="H48" s="45">
        <v>0</v>
      </c>
      <c r="I48" s="46">
        <f t="shared" si="0"/>
        <v>0</v>
      </c>
      <c r="J48" s="47">
        <v>35</v>
      </c>
      <c r="K48" s="48">
        <v>0</v>
      </c>
      <c r="L48" s="49">
        <f t="shared" si="1"/>
        <v>0</v>
      </c>
      <c r="M48" s="33">
        <v>0</v>
      </c>
      <c r="N48" s="33">
        <f t="shared" si="2"/>
        <v>0</v>
      </c>
      <c r="O48" s="30">
        <f t="shared" si="6"/>
        <v>0</v>
      </c>
      <c r="P48" s="33">
        <f t="shared" si="3"/>
        <v>0</v>
      </c>
      <c r="Q48" s="33">
        <v>0</v>
      </c>
      <c r="R48" s="33">
        <f t="shared" si="4"/>
        <v>0</v>
      </c>
      <c r="S48" s="34">
        <f t="shared" si="5"/>
        <v>0</v>
      </c>
    </row>
    <row r="49" spans="1:19" ht="21" customHeight="1">
      <c r="A49" s="30">
        <v>42</v>
      </c>
      <c r="B49" s="24" t="s">
        <v>572</v>
      </c>
      <c r="C49" s="17" t="s">
        <v>444</v>
      </c>
      <c r="D49" s="30" t="s">
        <v>484</v>
      </c>
      <c r="E49" s="30" t="s">
        <v>484</v>
      </c>
      <c r="F49" s="30">
        <v>1</v>
      </c>
      <c r="G49" s="30">
        <v>0</v>
      </c>
      <c r="H49" s="45">
        <v>0</v>
      </c>
      <c r="I49" s="46">
        <f t="shared" si="0"/>
        <v>0</v>
      </c>
      <c r="J49" s="47">
        <v>185</v>
      </c>
      <c r="K49" s="48">
        <v>0</v>
      </c>
      <c r="L49" s="49">
        <f t="shared" si="1"/>
        <v>0</v>
      </c>
      <c r="M49" s="33">
        <v>0</v>
      </c>
      <c r="N49" s="33">
        <f t="shared" si="2"/>
        <v>0</v>
      </c>
      <c r="O49" s="30">
        <f t="shared" si="6"/>
        <v>0</v>
      </c>
      <c r="P49" s="33">
        <f t="shared" si="3"/>
        <v>0</v>
      </c>
      <c r="Q49" s="33">
        <v>0</v>
      </c>
      <c r="R49" s="33">
        <f t="shared" si="4"/>
        <v>0</v>
      </c>
      <c r="S49" s="34">
        <f t="shared" si="5"/>
        <v>0</v>
      </c>
    </row>
    <row r="50" spans="1:19" ht="21" customHeight="1">
      <c r="A50" s="30">
        <v>43</v>
      </c>
      <c r="B50" s="24" t="s">
        <v>573</v>
      </c>
      <c r="C50" s="17" t="s">
        <v>31</v>
      </c>
      <c r="D50" s="30" t="s">
        <v>484</v>
      </c>
      <c r="E50" s="30" t="s">
        <v>484</v>
      </c>
      <c r="F50" s="30">
        <v>4</v>
      </c>
      <c r="G50" s="30">
        <v>4</v>
      </c>
      <c r="H50" s="45">
        <v>2</v>
      </c>
      <c r="I50" s="46">
        <f t="shared" si="0"/>
        <v>2</v>
      </c>
      <c r="J50" s="47">
        <v>100</v>
      </c>
      <c r="K50" s="48">
        <v>2</v>
      </c>
      <c r="L50" s="49">
        <f t="shared" si="1"/>
        <v>200</v>
      </c>
      <c r="M50" s="33">
        <v>0</v>
      </c>
      <c r="N50" s="33">
        <f t="shared" si="2"/>
        <v>0</v>
      </c>
      <c r="O50" s="30">
        <f t="shared" si="6"/>
        <v>0</v>
      </c>
      <c r="P50" s="33">
        <f t="shared" si="3"/>
        <v>0</v>
      </c>
      <c r="Q50" s="33">
        <v>0</v>
      </c>
      <c r="R50" s="33">
        <f t="shared" si="4"/>
        <v>0</v>
      </c>
      <c r="S50" s="34">
        <f t="shared" si="5"/>
        <v>200</v>
      </c>
    </row>
    <row r="51" spans="1:19" ht="21" customHeight="1">
      <c r="A51" s="30">
        <v>44</v>
      </c>
      <c r="B51" s="24" t="s">
        <v>574</v>
      </c>
      <c r="C51" s="17" t="s">
        <v>28</v>
      </c>
      <c r="D51" s="30" t="s">
        <v>484</v>
      </c>
      <c r="E51" s="30" t="s">
        <v>484</v>
      </c>
      <c r="F51" s="30">
        <v>1</v>
      </c>
      <c r="G51" s="30">
        <v>2</v>
      </c>
      <c r="H51" s="45">
        <v>0</v>
      </c>
      <c r="I51" s="46">
        <f t="shared" si="0"/>
        <v>2</v>
      </c>
      <c r="J51" s="47">
        <v>185</v>
      </c>
      <c r="K51" s="48">
        <v>2</v>
      </c>
      <c r="L51" s="49">
        <f t="shared" si="1"/>
        <v>370</v>
      </c>
      <c r="M51" s="33">
        <v>0</v>
      </c>
      <c r="N51" s="33">
        <f t="shared" si="2"/>
        <v>0</v>
      </c>
      <c r="O51" s="30">
        <f t="shared" si="6"/>
        <v>0</v>
      </c>
      <c r="P51" s="33">
        <f t="shared" si="3"/>
        <v>0</v>
      </c>
      <c r="Q51" s="33">
        <v>0</v>
      </c>
      <c r="R51" s="33">
        <f t="shared" si="4"/>
        <v>0</v>
      </c>
      <c r="S51" s="34">
        <f t="shared" si="5"/>
        <v>370</v>
      </c>
    </row>
    <row r="52" spans="1:19" ht="21" customHeight="1">
      <c r="A52" s="30">
        <v>45</v>
      </c>
      <c r="B52" s="24" t="s">
        <v>575</v>
      </c>
      <c r="C52" s="17" t="s">
        <v>576</v>
      </c>
      <c r="D52" s="30" t="s">
        <v>484</v>
      </c>
      <c r="E52" s="30" t="s">
        <v>484</v>
      </c>
      <c r="F52" s="30">
        <v>1</v>
      </c>
      <c r="G52" s="30">
        <v>1</v>
      </c>
      <c r="H52" s="45">
        <v>0</v>
      </c>
      <c r="I52" s="46">
        <f t="shared" si="0"/>
        <v>1</v>
      </c>
      <c r="J52" s="47">
        <v>40</v>
      </c>
      <c r="K52" s="48">
        <v>0</v>
      </c>
      <c r="L52" s="49">
        <f t="shared" si="1"/>
        <v>0</v>
      </c>
      <c r="M52" s="33">
        <v>0</v>
      </c>
      <c r="N52" s="33">
        <f t="shared" si="2"/>
        <v>0</v>
      </c>
      <c r="O52" s="30">
        <f t="shared" si="6"/>
        <v>1</v>
      </c>
      <c r="P52" s="33">
        <f t="shared" si="3"/>
        <v>40</v>
      </c>
      <c r="Q52" s="33">
        <v>0</v>
      </c>
      <c r="R52" s="33">
        <f t="shared" si="4"/>
        <v>0</v>
      </c>
      <c r="S52" s="34">
        <f t="shared" si="5"/>
        <v>40</v>
      </c>
    </row>
    <row r="53" spans="1:19" ht="21" customHeight="1">
      <c r="A53" s="30">
        <v>46</v>
      </c>
      <c r="B53" s="24" t="s">
        <v>577</v>
      </c>
      <c r="C53" s="17" t="s">
        <v>76</v>
      </c>
      <c r="D53" s="30" t="s">
        <v>484</v>
      </c>
      <c r="E53" s="30" t="s">
        <v>484</v>
      </c>
      <c r="F53" s="30">
        <v>1</v>
      </c>
      <c r="G53" s="30">
        <v>0</v>
      </c>
      <c r="H53" s="45">
        <v>0</v>
      </c>
      <c r="I53" s="46">
        <f t="shared" si="0"/>
        <v>0</v>
      </c>
      <c r="J53" s="47">
        <v>195</v>
      </c>
      <c r="K53" s="48">
        <v>0</v>
      </c>
      <c r="L53" s="49">
        <f t="shared" si="1"/>
        <v>0</v>
      </c>
      <c r="M53" s="33">
        <v>0</v>
      </c>
      <c r="N53" s="33">
        <f t="shared" si="2"/>
        <v>0</v>
      </c>
      <c r="O53" s="30">
        <f t="shared" si="6"/>
        <v>0</v>
      </c>
      <c r="P53" s="33">
        <f t="shared" si="3"/>
        <v>0</v>
      </c>
      <c r="Q53" s="33">
        <v>0</v>
      </c>
      <c r="R53" s="33">
        <f t="shared" si="4"/>
        <v>0</v>
      </c>
      <c r="S53" s="34">
        <f t="shared" si="5"/>
        <v>0</v>
      </c>
    </row>
    <row r="54" spans="1:19" ht="21" customHeight="1">
      <c r="A54" s="30">
        <v>47</v>
      </c>
      <c r="B54" s="24" t="s">
        <v>578</v>
      </c>
      <c r="C54" s="17" t="s">
        <v>76</v>
      </c>
      <c r="D54" s="30" t="s">
        <v>484</v>
      </c>
      <c r="E54" s="30" t="s">
        <v>484</v>
      </c>
      <c r="F54" s="30">
        <v>10</v>
      </c>
      <c r="G54" s="30">
        <v>10</v>
      </c>
      <c r="H54" s="45">
        <v>0</v>
      </c>
      <c r="I54" s="46">
        <f t="shared" si="0"/>
        <v>10</v>
      </c>
      <c r="J54" s="47">
        <v>45</v>
      </c>
      <c r="K54" s="48">
        <v>5</v>
      </c>
      <c r="L54" s="49">
        <f t="shared" si="1"/>
        <v>225</v>
      </c>
      <c r="M54" s="33">
        <v>0</v>
      </c>
      <c r="N54" s="33">
        <f t="shared" si="2"/>
        <v>0</v>
      </c>
      <c r="O54" s="30">
        <f t="shared" si="6"/>
        <v>5</v>
      </c>
      <c r="P54" s="33">
        <f t="shared" si="3"/>
        <v>225</v>
      </c>
      <c r="Q54" s="33">
        <v>0</v>
      </c>
      <c r="R54" s="33">
        <f t="shared" si="4"/>
        <v>0</v>
      </c>
      <c r="S54" s="34">
        <f t="shared" si="5"/>
        <v>450</v>
      </c>
    </row>
    <row r="55" spans="1:19" ht="21" customHeight="1">
      <c r="A55" s="30">
        <v>48</v>
      </c>
      <c r="B55" s="24" t="s">
        <v>579</v>
      </c>
      <c r="C55" s="17" t="s">
        <v>76</v>
      </c>
      <c r="D55" s="30" t="s">
        <v>484</v>
      </c>
      <c r="E55" s="30" t="s">
        <v>484</v>
      </c>
      <c r="F55" s="30">
        <v>5</v>
      </c>
      <c r="G55" s="30">
        <v>5</v>
      </c>
      <c r="H55" s="45">
        <v>0</v>
      </c>
      <c r="I55" s="46">
        <f t="shared" si="0"/>
        <v>5</v>
      </c>
      <c r="J55" s="47">
        <v>45</v>
      </c>
      <c r="K55" s="48">
        <v>3</v>
      </c>
      <c r="L55" s="49">
        <f t="shared" si="1"/>
        <v>135</v>
      </c>
      <c r="M55" s="33">
        <v>0</v>
      </c>
      <c r="N55" s="33">
        <f t="shared" si="2"/>
        <v>0</v>
      </c>
      <c r="O55" s="30">
        <f t="shared" si="6"/>
        <v>2</v>
      </c>
      <c r="P55" s="33">
        <f t="shared" si="3"/>
        <v>90</v>
      </c>
      <c r="Q55" s="33">
        <v>0</v>
      </c>
      <c r="R55" s="33">
        <f t="shared" si="4"/>
        <v>0</v>
      </c>
      <c r="S55" s="34">
        <f t="shared" si="5"/>
        <v>225</v>
      </c>
    </row>
    <row r="56" spans="1:19" ht="21" customHeight="1">
      <c r="A56" s="30">
        <v>49</v>
      </c>
      <c r="B56" s="24" t="s">
        <v>580</v>
      </c>
      <c r="C56" s="17" t="s">
        <v>76</v>
      </c>
      <c r="D56" s="30" t="s">
        <v>484</v>
      </c>
      <c r="E56" s="30" t="s">
        <v>484</v>
      </c>
      <c r="F56" s="30">
        <v>5</v>
      </c>
      <c r="G56" s="30">
        <v>5</v>
      </c>
      <c r="H56" s="45">
        <v>0</v>
      </c>
      <c r="I56" s="46">
        <f t="shared" si="0"/>
        <v>5</v>
      </c>
      <c r="J56" s="47">
        <v>45</v>
      </c>
      <c r="K56" s="48">
        <v>3</v>
      </c>
      <c r="L56" s="49">
        <f t="shared" si="1"/>
        <v>135</v>
      </c>
      <c r="M56" s="33">
        <v>0</v>
      </c>
      <c r="N56" s="33">
        <f t="shared" si="2"/>
        <v>0</v>
      </c>
      <c r="O56" s="30">
        <f t="shared" si="6"/>
        <v>2</v>
      </c>
      <c r="P56" s="33">
        <f t="shared" si="3"/>
        <v>90</v>
      </c>
      <c r="Q56" s="33">
        <v>0</v>
      </c>
      <c r="R56" s="33">
        <f t="shared" si="4"/>
        <v>0</v>
      </c>
      <c r="S56" s="34">
        <f t="shared" si="5"/>
        <v>225</v>
      </c>
    </row>
    <row r="57" spans="1:19" ht="21" customHeight="1">
      <c r="A57" s="30">
        <v>50</v>
      </c>
      <c r="B57" s="24" t="s">
        <v>581</v>
      </c>
      <c r="C57" s="17" t="s">
        <v>54</v>
      </c>
      <c r="D57" s="30" t="s">
        <v>484</v>
      </c>
      <c r="E57" s="30" t="s">
        <v>484</v>
      </c>
      <c r="F57" s="30">
        <v>1</v>
      </c>
      <c r="G57" s="30">
        <v>0</v>
      </c>
      <c r="H57" s="45">
        <v>0</v>
      </c>
      <c r="I57" s="46">
        <f t="shared" si="0"/>
        <v>0</v>
      </c>
      <c r="J57" s="47">
        <v>185</v>
      </c>
      <c r="K57" s="48">
        <v>0</v>
      </c>
      <c r="L57" s="49">
        <f t="shared" si="1"/>
        <v>0</v>
      </c>
      <c r="M57" s="33">
        <v>0</v>
      </c>
      <c r="N57" s="33">
        <f t="shared" si="2"/>
        <v>0</v>
      </c>
      <c r="O57" s="30">
        <f t="shared" si="6"/>
        <v>0</v>
      </c>
      <c r="P57" s="33">
        <f t="shared" si="3"/>
        <v>0</v>
      </c>
      <c r="Q57" s="33">
        <v>0</v>
      </c>
      <c r="R57" s="33">
        <f t="shared" si="4"/>
        <v>0</v>
      </c>
      <c r="S57" s="34">
        <f t="shared" si="5"/>
        <v>0</v>
      </c>
    </row>
    <row r="58" spans="1:19" ht="21" customHeight="1">
      <c r="A58" s="30">
        <v>51</v>
      </c>
      <c r="B58" s="24" t="s">
        <v>582</v>
      </c>
      <c r="C58" s="17" t="s">
        <v>444</v>
      </c>
      <c r="D58" s="30" t="s">
        <v>484</v>
      </c>
      <c r="E58" s="30" t="s">
        <v>484</v>
      </c>
      <c r="F58" s="30">
        <v>2</v>
      </c>
      <c r="G58" s="30">
        <v>2</v>
      </c>
      <c r="H58" s="45">
        <v>0</v>
      </c>
      <c r="I58" s="46">
        <f t="shared" si="0"/>
        <v>2</v>
      </c>
      <c r="J58" s="47">
        <v>850</v>
      </c>
      <c r="K58" s="48">
        <v>1</v>
      </c>
      <c r="L58" s="49">
        <f t="shared" si="1"/>
        <v>850</v>
      </c>
      <c r="M58" s="33">
        <v>0</v>
      </c>
      <c r="N58" s="33">
        <f t="shared" si="2"/>
        <v>0</v>
      </c>
      <c r="O58" s="30">
        <f t="shared" si="6"/>
        <v>1</v>
      </c>
      <c r="P58" s="33">
        <f t="shared" si="3"/>
        <v>850</v>
      </c>
      <c r="Q58" s="33">
        <v>0</v>
      </c>
      <c r="R58" s="33">
        <f t="shared" si="4"/>
        <v>0</v>
      </c>
      <c r="S58" s="34">
        <f t="shared" si="5"/>
        <v>1700</v>
      </c>
    </row>
    <row r="59" spans="1:19" ht="21" customHeight="1">
      <c r="A59" s="30">
        <v>52</v>
      </c>
      <c r="B59" s="24" t="s">
        <v>583</v>
      </c>
      <c r="C59" s="17" t="s">
        <v>444</v>
      </c>
      <c r="D59" s="30" t="s">
        <v>484</v>
      </c>
      <c r="E59" s="30" t="s">
        <v>484</v>
      </c>
      <c r="F59" s="30">
        <v>5</v>
      </c>
      <c r="G59" s="30">
        <v>4</v>
      </c>
      <c r="H59" s="45">
        <v>1</v>
      </c>
      <c r="I59" s="46">
        <f t="shared" si="0"/>
        <v>3</v>
      </c>
      <c r="J59" s="47">
        <v>485</v>
      </c>
      <c r="K59" s="48">
        <v>1</v>
      </c>
      <c r="L59" s="49">
        <f t="shared" si="1"/>
        <v>485</v>
      </c>
      <c r="M59" s="33">
        <v>1</v>
      </c>
      <c r="N59" s="33">
        <f t="shared" si="2"/>
        <v>485</v>
      </c>
      <c r="O59" s="30">
        <v>1</v>
      </c>
      <c r="P59" s="33">
        <f t="shared" si="3"/>
        <v>485</v>
      </c>
      <c r="Q59" s="33">
        <v>0</v>
      </c>
      <c r="R59" s="33">
        <f t="shared" si="4"/>
        <v>0</v>
      </c>
      <c r="S59" s="34">
        <f t="shared" si="5"/>
        <v>1455</v>
      </c>
    </row>
    <row r="60" spans="1:19" ht="21" customHeight="1">
      <c r="A60" s="30">
        <v>53</v>
      </c>
      <c r="B60" s="24" t="s">
        <v>584</v>
      </c>
      <c r="C60" s="17" t="s">
        <v>444</v>
      </c>
      <c r="D60" s="30" t="s">
        <v>484</v>
      </c>
      <c r="E60" s="30" t="s">
        <v>484</v>
      </c>
      <c r="F60" s="30">
        <v>1</v>
      </c>
      <c r="G60" s="30">
        <v>1</v>
      </c>
      <c r="H60" s="45">
        <v>0</v>
      </c>
      <c r="I60" s="46">
        <f t="shared" si="0"/>
        <v>1</v>
      </c>
      <c r="J60" s="47">
        <v>85</v>
      </c>
      <c r="K60" s="48">
        <v>1</v>
      </c>
      <c r="L60" s="49">
        <f t="shared" si="1"/>
        <v>85</v>
      </c>
      <c r="M60" s="33">
        <v>0</v>
      </c>
      <c r="N60" s="33">
        <f t="shared" si="2"/>
        <v>0</v>
      </c>
      <c r="O60" s="30">
        <f t="shared" si="6"/>
        <v>0</v>
      </c>
      <c r="P60" s="33">
        <f t="shared" si="3"/>
        <v>0</v>
      </c>
      <c r="Q60" s="33">
        <v>0</v>
      </c>
      <c r="R60" s="33">
        <f t="shared" si="4"/>
        <v>0</v>
      </c>
      <c r="S60" s="34">
        <f t="shared" si="5"/>
        <v>85</v>
      </c>
    </row>
    <row r="61" spans="1:19" ht="21" customHeight="1">
      <c r="A61" s="30">
        <v>54</v>
      </c>
      <c r="B61" s="24" t="s">
        <v>585</v>
      </c>
      <c r="C61" s="17" t="s">
        <v>510</v>
      </c>
      <c r="D61" s="30" t="s">
        <v>484</v>
      </c>
      <c r="E61" s="30" t="s">
        <v>484</v>
      </c>
      <c r="F61" s="30">
        <v>1</v>
      </c>
      <c r="G61" s="30">
        <v>0</v>
      </c>
      <c r="H61" s="45">
        <v>0</v>
      </c>
      <c r="I61" s="46">
        <f t="shared" si="0"/>
        <v>0</v>
      </c>
      <c r="J61" s="47">
        <v>595</v>
      </c>
      <c r="K61" s="48">
        <v>0</v>
      </c>
      <c r="L61" s="49">
        <f t="shared" si="1"/>
        <v>0</v>
      </c>
      <c r="M61" s="33">
        <v>0</v>
      </c>
      <c r="N61" s="33">
        <f t="shared" si="2"/>
        <v>0</v>
      </c>
      <c r="O61" s="30">
        <f t="shared" si="6"/>
        <v>0</v>
      </c>
      <c r="P61" s="33">
        <f t="shared" si="3"/>
        <v>0</v>
      </c>
      <c r="Q61" s="33">
        <v>0</v>
      </c>
      <c r="R61" s="33">
        <f t="shared" si="4"/>
        <v>0</v>
      </c>
      <c r="S61" s="34">
        <f t="shared" si="5"/>
        <v>0</v>
      </c>
    </row>
    <row r="62" spans="1:19" ht="21" customHeight="1">
      <c r="A62" s="30">
        <v>55</v>
      </c>
      <c r="B62" s="24" t="s">
        <v>586</v>
      </c>
      <c r="C62" s="17" t="s">
        <v>31</v>
      </c>
      <c r="D62" s="30" t="s">
        <v>484</v>
      </c>
      <c r="E62" s="30" t="s">
        <v>484</v>
      </c>
      <c r="F62" s="30">
        <v>1</v>
      </c>
      <c r="G62" s="30">
        <v>1</v>
      </c>
      <c r="H62" s="45">
        <v>0</v>
      </c>
      <c r="I62" s="46">
        <f t="shared" si="0"/>
        <v>1</v>
      </c>
      <c r="J62" s="47">
        <v>295</v>
      </c>
      <c r="K62" s="48">
        <v>1</v>
      </c>
      <c r="L62" s="49">
        <f t="shared" si="1"/>
        <v>295</v>
      </c>
      <c r="M62" s="33">
        <v>0</v>
      </c>
      <c r="N62" s="33">
        <f t="shared" si="2"/>
        <v>0</v>
      </c>
      <c r="O62" s="30">
        <f t="shared" si="6"/>
        <v>0</v>
      </c>
      <c r="P62" s="33">
        <f t="shared" si="3"/>
        <v>0</v>
      </c>
      <c r="Q62" s="33">
        <v>0</v>
      </c>
      <c r="R62" s="33">
        <f t="shared" si="4"/>
        <v>0</v>
      </c>
      <c r="S62" s="34">
        <f t="shared" si="5"/>
        <v>295</v>
      </c>
    </row>
    <row r="63" spans="1:19" ht="21" customHeight="1">
      <c r="A63" s="30">
        <v>56</v>
      </c>
      <c r="B63" s="24" t="s">
        <v>587</v>
      </c>
      <c r="C63" s="17" t="s">
        <v>67</v>
      </c>
      <c r="D63" s="30" t="s">
        <v>484</v>
      </c>
      <c r="E63" s="30" t="s">
        <v>484</v>
      </c>
      <c r="F63" s="30">
        <v>1</v>
      </c>
      <c r="G63" s="30">
        <v>0</v>
      </c>
      <c r="H63" s="45">
        <v>0</v>
      </c>
      <c r="I63" s="46">
        <f t="shared" si="0"/>
        <v>0</v>
      </c>
      <c r="J63" s="47">
        <v>285</v>
      </c>
      <c r="K63" s="48">
        <v>0</v>
      </c>
      <c r="L63" s="49">
        <f t="shared" si="1"/>
        <v>0</v>
      </c>
      <c r="M63" s="33">
        <v>0</v>
      </c>
      <c r="N63" s="33">
        <f t="shared" si="2"/>
        <v>0</v>
      </c>
      <c r="O63" s="30">
        <f t="shared" si="6"/>
        <v>0</v>
      </c>
      <c r="P63" s="33">
        <f t="shared" si="3"/>
        <v>0</v>
      </c>
      <c r="Q63" s="33">
        <v>0</v>
      </c>
      <c r="R63" s="33">
        <f t="shared" si="4"/>
        <v>0</v>
      </c>
      <c r="S63" s="34">
        <f t="shared" si="5"/>
        <v>0</v>
      </c>
    </row>
    <row r="64" spans="1:19" ht="21" customHeight="1">
      <c r="A64" s="30">
        <v>57</v>
      </c>
      <c r="B64" s="24" t="s">
        <v>588</v>
      </c>
      <c r="C64" s="17" t="s">
        <v>76</v>
      </c>
      <c r="D64" s="30" t="s">
        <v>484</v>
      </c>
      <c r="E64" s="30" t="s">
        <v>484</v>
      </c>
      <c r="F64" s="30">
        <v>1</v>
      </c>
      <c r="G64" s="30">
        <v>0</v>
      </c>
      <c r="H64" s="45">
        <v>0</v>
      </c>
      <c r="I64" s="46">
        <f t="shared" si="0"/>
        <v>0</v>
      </c>
      <c r="J64" s="47">
        <v>680</v>
      </c>
      <c r="K64" s="48">
        <v>0</v>
      </c>
      <c r="L64" s="49">
        <f t="shared" si="1"/>
        <v>0</v>
      </c>
      <c r="M64" s="33">
        <v>0</v>
      </c>
      <c r="N64" s="33">
        <f t="shared" si="2"/>
        <v>0</v>
      </c>
      <c r="O64" s="30">
        <f t="shared" si="6"/>
        <v>0</v>
      </c>
      <c r="P64" s="33">
        <f t="shared" si="3"/>
        <v>0</v>
      </c>
      <c r="Q64" s="33">
        <v>0</v>
      </c>
      <c r="R64" s="33">
        <f t="shared" si="4"/>
        <v>0</v>
      </c>
      <c r="S64" s="34">
        <f t="shared" si="5"/>
        <v>0</v>
      </c>
    </row>
    <row r="65" spans="1:19" ht="21" customHeight="1">
      <c r="A65" s="30">
        <v>58</v>
      </c>
      <c r="B65" s="24" t="s">
        <v>589</v>
      </c>
      <c r="C65" s="17" t="s">
        <v>31</v>
      </c>
      <c r="D65" s="30" t="s">
        <v>484</v>
      </c>
      <c r="E65" s="30" t="s">
        <v>484</v>
      </c>
      <c r="F65" s="30">
        <v>2</v>
      </c>
      <c r="G65" s="30">
        <v>0</v>
      </c>
      <c r="H65" s="45">
        <v>3</v>
      </c>
      <c r="I65" s="46">
        <v>0</v>
      </c>
      <c r="J65" s="47">
        <v>480</v>
      </c>
      <c r="K65" s="48">
        <v>0</v>
      </c>
      <c r="L65" s="49">
        <f t="shared" si="1"/>
        <v>0</v>
      </c>
      <c r="M65" s="33">
        <v>0</v>
      </c>
      <c r="N65" s="33">
        <f t="shared" si="2"/>
        <v>0</v>
      </c>
      <c r="O65" s="30">
        <f t="shared" si="6"/>
        <v>0</v>
      </c>
      <c r="P65" s="33">
        <f t="shared" si="3"/>
        <v>0</v>
      </c>
      <c r="Q65" s="33">
        <v>0</v>
      </c>
      <c r="R65" s="33">
        <f t="shared" si="4"/>
        <v>0</v>
      </c>
      <c r="S65" s="34">
        <f t="shared" si="5"/>
        <v>0</v>
      </c>
    </row>
    <row r="66" spans="1:19" ht="21" customHeight="1">
      <c r="A66" s="30">
        <v>59</v>
      </c>
      <c r="B66" s="24" t="s">
        <v>590</v>
      </c>
      <c r="C66" s="17" t="s">
        <v>510</v>
      </c>
      <c r="D66" s="30" t="s">
        <v>484</v>
      </c>
      <c r="E66" s="30" t="s">
        <v>484</v>
      </c>
      <c r="F66" s="30">
        <v>1</v>
      </c>
      <c r="G66" s="30">
        <v>0</v>
      </c>
      <c r="H66" s="45">
        <v>0</v>
      </c>
      <c r="I66" s="46">
        <f t="shared" si="0"/>
        <v>0</v>
      </c>
      <c r="J66" s="47">
        <v>880</v>
      </c>
      <c r="K66" s="48">
        <v>0</v>
      </c>
      <c r="L66" s="49">
        <f t="shared" si="1"/>
        <v>0</v>
      </c>
      <c r="M66" s="33">
        <v>0</v>
      </c>
      <c r="N66" s="33">
        <f t="shared" si="2"/>
        <v>0</v>
      </c>
      <c r="O66" s="30">
        <f t="shared" si="6"/>
        <v>0</v>
      </c>
      <c r="P66" s="33">
        <f t="shared" si="3"/>
        <v>0</v>
      </c>
      <c r="Q66" s="33">
        <v>0</v>
      </c>
      <c r="R66" s="33">
        <f t="shared" si="4"/>
        <v>0</v>
      </c>
      <c r="S66" s="34">
        <f t="shared" si="5"/>
        <v>0</v>
      </c>
    </row>
    <row r="67" spans="1:19" ht="21" customHeight="1">
      <c r="A67" s="30">
        <v>60</v>
      </c>
      <c r="B67" s="24" t="s">
        <v>591</v>
      </c>
      <c r="C67" s="17" t="s">
        <v>31</v>
      </c>
      <c r="D67" s="30" t="s">
        <v>484</v>
      </c>
      <c r="E67" s="30" t="s">
        <v>484</v>
      </c>
      <c r="F67" s="30">
        <v>2</v>
      </c>
      <c r="G67" s="30">
        <v>0</v>
      </c>
      <c r="H67" s="45">
        <v>8</v>
      </c>
      <c r="I67" s="46">
        <v>0</v>
      </c>
      <c r="J67" s="47">
        <v>5</v>
      </c>
      <c r="K67" s="48">
        <v>0</v>
      </c>
      <c r="L67" s="49">
        <f t="shared" si="1"/>
        <v>0</v>
      </c>
      <c r="M67" s="33">
        <v>0</v>
      </c>
      <c r="N67" s="33">
        <f t="shared" si="2"/>
        <v>0</v>
      </c>
      <c r="O67" s="30">
        <f t="shared" si="6"/>
        <v>0</v>
      </c>
      <c r="P67" s="33">
        <f t="shared" si="3"/>
        <v>0</v>
      </c>
      <c r="Q67" s="33">
        <v>0</v>
      </c>
      <c r="R67" s="33">
        <f t="shared" si="4"/>
        <v>0</v>
      </c>
      <c r="S67" s="34">
        <f t="shared" si="5"/>
        <v>0</v>
      </c>
    </row>
    <row r="68" spans="1:19" ht="21" customHeight="1">
      <c r="A68" s="30">
        <v>61</v>
      </c>
      <c r="B68" s="24" t="s">
        <v>592</v>
      </c>
      <c r="C68" s="17" t="s">
        <v>510</v>
      </c>
      <c r="D68" s="30" t="s">
        <v>484</v>
      </c>
      <c r="E68" s="30" t="s">
        <v>484</v>
      </c>
      <c r="F68" s="30">
        <v>5</v>
      </c>
      <c r="G68" s="30">
        <v>5</v>
      </c>
      <c r="H68" s="45">
        <v>5</v>
      </c>
      <c r="I68" s="46">
        <f t="shared" si="0"/>
        <v>0</v>
      </c>
      <c r="J68" s="47">
        <v>30</v>
      </c>
      <c r="K68" s="48">
        <v>0</v>
      </c>
      <c r="L68" s="49">
        <f t="shared" si="1"/>
        <v>0</v>
      </c>
      <c r="M68" s="33">
        <v>0</v>
      </c>
      <c r="N68" s="33">
        <f t="shared" si="2"/>
        <v>0</v>
      </c>
      <c r="O68" s="30">
        <f t="shared" si="6"/>
        <v>0</v>
      </c>
      <c r="P68" s="33">
        <f t="shared" si="3"/>
        <v>0</v>
      </c>
      <c r="Q68" s="33">
        <v>0</v>
      </c>
      <c r="R68" s="33">
        <f t="shared" si="4"/>
        <v>0</v>
      </c>
      <c r="S68" s="34">
        <f t="shared" si="5"/>
        <v>0</v>
      </c>
    </row>
    <row r="69" spans="1:19" ht="21" customHeight="1">
      <c r="A69" s="30">
        <v>62</v>
      </c>
      <c r="B69" s="24" t="s">
        <v>593</v>
      </c>
      <c r="C69" s="17" t="s">
        <v>444</v>
      </c>
      <c r="D69" s="30" t="s">
        <v>484</v>
      </c>
      <c r="E69" s="30" t="s">
        <v>484</v>
      </c>
      <c r="F69" s="30">
        <v>1</v>
      </c>
      <c r="G69" s="30">
        <v>0</v>
      </c>
      <c r="H69" s="45">
        <v>0</v>
      </c>
      <c r="I69" s="46">
        <f t="shared" si="0"/>
        <v>0</v>
      </c>
      <c r="J69" s="47">
        <v>125</v>
      </c>
      <c r="K69" s="48">
        <v>0</v>
      </c>
      <c r="L69" s="49">
        <f t="shared" si="1"/>
        <v>0</v>
      </c>
      <c r="M69" s="33">
        <v>0</v>
      </c>
      <c r="N69" s="33">
        <f t="shared" si="2"/>
        <v>0</v>
      </c>
      <c r="O69" s="30">
        <f t="shared" si="6"/>
        <v>0</v>
      </c>
      <c r="P69" s="33">
        <f t="shared" si="3"/>
        <v>0</v>
      </c>
      <c r="Q69" s="33">
        <v>0</v>
      </c>
      <c r="R69" s="33">
        <f t="shared" si="4"/>
        <v>0</v>
      </c>
      <c r="S69" s="34">
        <f t="shared" si="5"/>
        <v>0</v>
      </c>
    </row>
    <row r="70" spans="1:19" ht="21" customHeight="1">
      <c r="A70" s="30">
        <v>63</v>
      </c>
      <c r="B70" s="24" t="s">
        <v>594</v>
      </c>
      <c r="C70" s="17" t="s">
        <v>67</v>
      </c>
      <c r="D70" s="30" t="s">
        <v>484</v>
      </c>
      <c r="E70" s="30" t="s">
        <v>484</v>
      </c>
      <c r="F70" s="30">
        <v>2</v>
      </c>
      <c r="G70" s="30">
        <v>2</v>
      </c>
      <c r="H70" s="45">
        <v>0</v>
      </c>
      <c r="I70" s="46">
        <f t="shared" si="0"/>
        <v>2</v>
      </c>
      <c r="J70" s="47">
        <v>25</v>
      </c>
      <c r="K70" s="48">
        <v>1</v>
      </c>
      <c r="L70" s="49">
        <f t="shared" si="1"/>
        <v>25</v>
      </c>
      <c r="M70" s="33">
        <v>0</v>
      </c>
      <c r="N70" s="33">
        <f t="shared" si="2"/>
        <v>0</v>
      </c>
      <c r="O70" s="30">
        <f t="shared" si="6"/>
        <v>1</v>
      </c>
      <c r="P70" s="33">
        <f t="shared" si="3"/>
        <v>25</v>
      </c>
      <c r="Q70" s="33">
        <v>0</v>
      </c>
      <c r="R70" s="33">
        <f t="shared" si="4"/>
        <v>0</v>
      </c>
      <c r="S70" s="34">
        <f t="shared" si="5"/>
        <v>50</v>
      </c>
    </row>
    <row r="71" spans="1:19" ht="21" customHeight="1">
      <c r="A71" s="30">
        <v>64</v>
      </c>
      <c r="B71" s="24" t="s">
        <v>595</v>
      </c>
      <c r="C71" s="17" t="s">
        <v>67</v>
      </c>
      <c r="D71" s="30" t="s">
        <v>484</v>
      </c>
      <c r="E71" s="30" t="s">
        <v>484</v>
      </c>
      <c r="F71" s="30">
        <v>2</v>
      </c>
      <c r="G71" s="30">
        <v>2</v>
      </c>
      <c r="H71" s="45">
        <v>0</v>
      </c>
      <c r="I71" s="46">
        <f t="shared" si="0"/>
        <v>2</v>
      </c>
      <c r="J71" s="47">
        <v>350</v>
      </c>
      <c r="K71" s="48">
        <v>1</v>
      </c>
      <c r="L71" s="49">
        <f t="shared" si="1"/>
        <v>350</v>
      </c>
      <c r="M71" s="33">
        <v>0</v>
      </c>
      <c r="N71" s="33">
        <f t="shared" si="2"/>
        <v>0</v>
      </c>
      <c r="O71" s="30">
        <f t="shared" si="6"/>
        <v>1</v>
      </c>
      <c r="P71" s="33">
        <f t="shared" si="3"/>
        <v>350</v>
      </c>
      <c r="Q71" s="33">
        <v>0</v>
      </c>
      <c r="R71" s="33">
        <f t="shared" si="4"/>
        <v>0</v>
      </c>
      <c r="S71" s="34">
        <f t="shared" si="5"/>
        <v>700</v>
      </c>
    </row>
    <row r="72" spans="1:19" ht="21" customHeight="1">
      <c r="A72" s="30">
        <v>65</v>
      </c>
      <c r="B72" s="24" t="s">
        <v>596</v>
      </c>
      <c r="C72" s="17" t="s">
        <v>157</v>
      </c>
      <c r="D72" s="30" t="s">
        <v>484</v>
      </c>
      <c r="E72" s="30" t="s">
        <v>484</v>
      </c>
      <c r="F72" s="30">
        <v>1</v>
      </c>
      <c r="G72" s="30">
        <v>1</v>
      </c>
      <c r="H72" s="45">
        <v>0</v>
      </c>
      <c r="I72" s="46">
        <f t="shared" si="0"/>
        <v>1</v>
      </c>
      <c r="J72" s="47">
        <v>480</v>
      </c>
      <c r="K72" s="48">
        <v>1</v>
      </c>
      <c r="L72" s="49">
        <f t="shared" si="1"/>
        <v>480</v>
      </c>
      <c r="M72" s="33">
        <v>0</v>
      </c>
      <c r="N72" s="33">
        <f t="shared" si="2"/>
        <v>0</v>
      </c>
      <c r="O72" s="30">
        <f t="shared" si="6"/>
        <v>0</v>
      </c>
      <c r="P72" s="33">
        <f t="shared" si="3"/>
        <v>0</v>
      </c>
      <c r="Q72" s="33">
        <v>0</v>
      </c>
      <c r="R72" s="33">
        <f t="shared" si="4"/>
        <v>0</v>
      </c>
      <c r="S72" s="34">
        <f t="shared" si="5"/>
        <v>480</v>
      </c>
    </row>
    <row r="73" spans="1:19" ht="21" customHeight="1">
      <c r="A73" s="30">
        <v>66</v>
      </c>
      <c r="B73" s="24" t="s">
        <v>597</v>
      </c>
      <c r="C73" s="17" t="s">
        <v>28</v>
      </c>
      <c r="D73" s="30" t="s">
        <v>484</v>
      </c>
      <c r="E73" s="30" t="s">
        <v>484</v>
      </c>
      <c r="F73" s="30">
        <v>10</v>
      </c>
      <c r="G73" s="30">
        <v>10</v>
      </c>
      <c r="H73" s="45">
        <v>0</v>
      </c>
      <c r="I73" s="46">
        <f aca="true" t="shared" si="7" ref="I73:I111">G73-H73</f>
        <v>10</v>
      </c>
      <c r="J73" s="47">
        <v>15</v>
      </c>
      <c r="K73" s="48">
        <v>5</v>
      </c>
      <c r="L73" s="49">
        <f aca="true" t="shared" si="8" ref="L73:L111">K73*J73</f>
        <v>75</v>
      </c>
      <c r="M73" s="33">
        <v>0</v>
      </c>
      <c r="N73" s="33">
        <f aca="true" t="shared" si="9" ref="N73:N111">M73*J73</f>
        <v>0</v>
      </c>
      <c r="O73" s="30">
        <f aca="true" t="shared" si="10" ref="O73:O102">I73-K73</f>
        <v>5</v>
      </c>
      <c r="P73" s="33">
        <f aca="true" t="shared" si="11" ref="P73:P111">O73*J73</f>
        <v>75</v>
      </c>
      <c r="Q73" s="33">
        <v>0</v>
      </c>
      <c r="R73" s="33">
        <f aca="true" t="shared" si="12" ref="R73:R111">Q73*J73</f>
        <v>0</v>
      </c>
      <c r="S73" s="34">
        <f aca="true" t="shared" si="13" ref="S73:S111">L73+N73+P73+R73</f>
        <v>150</v>
      </c>
    </row>
    <row r="74" spans="1:19" ht="21" customHeight="1">
      <c r="A74" s="30">
        <v>67</v>
      </c>
      <c r="B74" s="24" t="s">
        <v>598</v>
      </c>
      <c r="C74" s="17" t="s">
        <v>54</v>
      </c>
      <c r="D74" s="30" t="s">
        <v>484</v>
      </c>
      <c r="E74" s="30" t="s">
        <v>484</v>
      </c>
      <c r="F74" s="30">
        <v>4</v>
      </c>
      <c r="G74" s="30">
        <v>4</v>
      </c>
      <c r="H74" s="45">
        <v>0</v>
      </c>
      <c r="I74" s="46">
        <f t="shared" si="7"/>
        <v>4</v>
      </c>
      <c r="J74" s="47">
        <v>35</v>
      </c>
      <c r="K74" s="48">
        <v>2</v>
      </c>
      <c r="L74" s="49">
        <f t="shared" si="8"/>
        <v>70</v>
      </c>
      <c r="M74" s="33">
        <v>0</v>
      </c>
      <c r="N74" s="33">
        <f t="shared" si="9"/>
        <v>0</v>
      </c>
      <c r="O74" s="30">
        <f t="shared" si="10"/>
        <v>2</v>
      </c>
      <c r="P74" s="33">
        <f t="shared" si="11"/>
        <v>70</v>
      </c>
      <c r="Q74" s="33">
        <v>0</v>
      </c>
      <c r="R74" s="33">
        <f t="shared" si="12"/>
        <v>0</v>
      </c>
      <c r="S74" s="34">
        <f t="shared" si="13"/>
        <v>140</v>
      </c>
    </row>
    <row r="75" spans="1:19" ht="21" customHeight="1">
      <c r="A75" s="30">
        <v>68</v>
      </c>
      <c r="B75" s="24" t="s">
        <v>599</v>
      </c>
      <c r="C75" s="17" t="s">
        <v>31</v>
      </c>
      <c r="D75" s="30" t="s">
        <v>484</v>
      </c>
      <c r="E75" s="30" t="s">
        <v>484</v>
      </c>
      <c r="F75" s="30">
        <v>10</v>
      </c>
      <c r="G75" s="30">
        <v>10</v>
      </c>
      <c r="H75" s="45">
        <v>0</v>
      </c>
      <c r="I75" s="46">
        <f t="shared" si="7"/>
        <v>10</v>
      </c>
      <c r="J75" s="47">
        <v>25</v>
      </c>
      <c r="K75" s="48">
        <v>5</v>
      </c>
      <c r="L75" s="49">
        <f t="shared" si="8"/>
        <v>125</v>
      </c>
      <c r="M75" s="33">
        <v>0</v>
      </c>
      <c r="N75" s="33">
        <f t="shared" si="9"/>
        <v>0</v>
      </c>
      <c r="O75" s="30">
        <f t="shared" si="10"/>
        <v>5</v>
      </c>
      <c r="P75" s="33">
        <f t="shared" si="11"/>
        <v>125</v>
      </c>
      <c r="Q75" s="33">
        <v>0</v>
      </c>
      <c r="R75" s="33">
        <f t="shared" si="12"/>
        <v>0</v>
      </c>
      <c r="S75" s="34">
        <f t="shared" si="13"/>
        <v>250</v>
      </c>
    </row>
    <row r="76" spans="1:19" ht="21" customHeight="1">
      <c r="A76" s="30">
        <v>69</v>
      </c>
      <c r="B76" s="24" t="s">
        <v>600</v>
      </c>
      <c r="C76" s="17" t="s">
        <v>54</v>
      </c>
      <c r="D76" s="30" t="s">
        <v>484</v>
      </c>
      <c r="E76" s="30" t="s">
        <v>484</v>
      </c>
      <c r="F76" s="30">
        <v>3</v>
      </c>
      <c r="G76" s="30">
        <v>0</v>
      </c>
      <c r="H76" s="45">
        <v>0</v>
      </c>
      <c r="I76" s="46">
        <f t="shared" si="7"/>
        <v>0</v>
      </c>
      <c r="J76" s="47">
        <v>55</v>
      </c>
      <c r="K76" s="48">
        <v>0</v>
      </c>
      <c r="L76" s="49">
        <f t="shared" si="8"/>
        <v>0</v>
      </c>
      <c r="M76" s="33">
        <v>0</v>
      </c>
      <c r="N76" s="33">
        <f t="shared" si="9"/>
        <v>0</v>
      </c>
      <c r="O76" s="30">
        <f t="shared" si="10"/>
        <v>0</v>
      </c>
      <c r="P76" s="33">
        <f t="shared" si="11"/>
        <v>0</v>
      </c>
      <c r="Q76" s="33">
        <v>0</v>
      </c>
      <c r="R76" s="33">
        <f t="shared" si="12"/>
        <v>0</v>
      </c>
      <c r="S76" s="34">
        <f t="shared" si="13"/>
        <v>0</v>
      </c>
    </row>
    <row r="77" spans="1:19" ht="21" customHeight="1">
      <c r="A77" s="30">
        <v>70</v>
      </c>
      <c r="B77" s="24" t="s">
        <v>601</v>
      </c>
      <c r="C77" s="17" t="s">
        <v>76</v>
      </c>
      <c r="D77" s="30" t="s">
        <v>484</v>
      </c>
      <c r="E77" s="30" t="s">
        <v>484</v>
      </c>
      <c r="F77" s="30">
        <v>3</v>
      </c>
      <c r="G77" s="30">
        <v>0</v>
      </c>
      <c r="H77" s="45">
        <v>0</v>
      </c>
      <c r="I77" s="46">
        <f t="shared" si="7"/>
        <v>0</v>
      </c>
      <c r="J77" s="47">
        <v>30</v>
      </c>
      <c r="K77" s="48">
        <v>0</v>
      </c>
      <c r="L77" s="49">
        <f t="shared" si="8"/>
        <v>0</v>
      </c>
      <c r="M77" s="33">
        <v>0</v>
      </c>
      <c r="N77" s="33">
        <f t="shared" si="9"/>
        <v>0</v>
      </c>
      <c r="O77" s="30">
        <f t="shared" si="10"/>
        <v>0</v>
      </c>
      <c r="P77" s="33">
        <f t="shared" si="11"/>
        <v>0</v>
      </c>
      <c r="Q77" s="33">
        <v>0</v>
      </c>
      <c r="R77" s="33">
        <f t="shared" si="12"/>
        <v>0</v>
      </c>
      <c r="S77" s="34">
        <f t="shared" si="13"/>
        <v>0</v>
      </c>
    </row>
    <row r="78" spans="1:19" ht="21" customHeight="1">
      <c r="A78" s="30">
        <v>71</v>
      </c>
      <c r="B78" s="24" t="s">
        <v>602</v>
      </c>
      <c r="C78" s="17" t="s">
        <v>31</v>
      </c>
      <c r="D78" s="30" t="s">
        <v>484</v>
      </c>
      <c r="E78" s="30" t="s">
        <v>484</v>
      </c>
      <c r="F78" s="30">
        <v>3</v>
      </c>
      <c r="G78" s="30">
        <v>5</v>
      </c>
      <c r="H78" s="45">
        <v>0</v>
      </c>
      <c r="I78" s="46">
        <f t="shared" si="7"/>
        <v>5</v>
      </c>
      <c r="J78" s="47">
        <v>125</v>
      </c>
      <c r="K78" s="48">
        <v>3</v>
      </c>
      <c r="L78" s="49">
        <f t="shared" si="8"/>
        <v>375</v>
      </c>
      <c r="M78" s="33">
        <v>0</v>
      </c>
      <c r="N78" s="33">
        <f t="shared" si="9"/>
        <v>0</v>
      </c>
      <c r="O78" s="30">
        <f t="shared" si="10"/>
        <v>2</v>
      </c>
      <c r="P78" s="33">
        <f t="shared" si="11"/>
        <v>250</v>
      </c>
      <c r="Q78" s="33">
        <v>0</v>
      </c>
      <c r="R78" s="33">
        <f t="shared" si="12"/>
        <v>0</v>
      </c>
      <c r="S78" s="34">
        <f t="shared" si="13"/>
        <v>625</v>
      </c>
    </row>
    <row r="79" spans="1:19" ht="21" customHeight="1">
      <c r="A79" s="30">
        <v>72</v>
      </c>
      <c r="B79" s="24" t="s">
        <v>603</v>
      </c>
      <c r="C79" s="17" t="s">
        <v>67</v>
      </c>
      <c r="D79" s="30" t="s">
        <v>484</v>
      </c>
      <c r="E79" s="30" t="s">
        <v>484</v>
      </c>
      <c r="F79" s="30">
        <v>3</v>
      </c>
      <c r="G79" s="30">
        <v>3</v>
      </c>
      <c r="H79" s="45">
        <v>0</v>
      </c>
      <c r="I79" s="46">
        <f t="shared" si="7"/>
        <v>3</v>
      </c>
      <c r="J79" s="47">
        <v>75</v>
      </c>
      <c r="K79" s="48">
        <v>2</v>
      </c>
      <c r="L79" s="49">
        <f t="shared" si="8"/>
        <v>150</v>
      </c>
      <c r="M79" s="33">
        <v>0</v>
      </c>
      <c r="N79" s="33">
        <f t="shared" si="9"/>
        <v>0</v>
      </c>
      <c r="O79" s="30">
        <f t="shared" si="10"/>
        <v>1</v>
      </c>
      <c r="P79" s="33">
        <f t="shared" si="11"/>
        <v>75</v>
      </c>
      <c r="Q79" s="33">
        <v>0</v>
      </c>
      <c r="R79" s="33">
        <f t="shared" si="12"/>
        <v>0</v>
      </c>
      <c r="S79" s="34">
        <f t="shared" si="13"/>
        <v>225</v>
      </c>
    </row>
    <row r="80" spans="1:19" ht="21" customHeight="1">
      <c r="A80" s="30">
        <v>73</v>
      </c>
      <c r="B80" s="24" t="s">
        <v>604</v>
      </c>
      <c r="C80" s="17" t="s">
        <v>157</v>
      </c>
      <c r="D80" s="30" t="s">
        <v>484</v>
      </c>
      <c r="E80" s="30" t="s">
        <v>484</v>
      </c>
      <c r="F80" s="30">
        <v>1</v>
      </c>
      <c r="G80" s="30">
        <v>2</v>
      </c>
      <c r="H80" s="45">
        <v>0</v>
      </c>
      <c r="I80" s="46">
        <f t="shared" si="7"/>
        <v>2</v>
      </c>
      <c r="J80" s="47">
        <v>380</v>
      </c>
      <c r="K80" s="48">
        <v>1</v>
      </c>
      <c r="L80" s="49">
        <f t="shared" si="8"/>
        <v>380</v>
      </c>
      <c r="M80" s="33">
        <v>0</v>
      </c>
      <c r="N80" s="33">
        <f t="shared" si="9"/>
        <v>0</v>
      </c>
      <c r="O80" s="30">
        <f t="shared" si="10"/>
        <v>1</v>
      </c>
      <c r="P80" s="33">
        <f t="shared" si="11"/>
        <v>380</v>
      </c>
      <c r="Q80" s="33">
        <v>0</v>
      </c>
      <c r="R80" s="33">
        <f t="shared" si="12"/>
        <v>0</v>
      </c>
      <c r="S80" s="34">
        <f t="shared" si="13"/>
        <v>760</v>
      </c>
    </row>
    <row r="81" spans="1:19" ht="21" customHeight="1">
      <c r="A81" s="30">
        <v>74</v>
      </c>
      <c r="B81" s="24" t="s">
        <v>605</v>
      </c>
      <c r="C81" s="17" t="s">
        <v>54</v>
      </c>
      <c r="D81" s="30" t="s">
        <v>484</v>
      </c>
      <c r="E81" s="30" t="s">
        <v>484</v>
      </c>
      <c r="F81" s="30">
        <v>1</v>
      </c>
      <c r="G81" s="30">
        <v>1</v>
      </c>
      <c r="H81" s="45">
        <v>0</v>
      </c>
      <c r="I81" s="46">
        <f t="shared" si="7"/>
        <v>1</v>
      </c>
      <c r="J81" s="47">
        <v>85</v>
      </c>
      <c r="K81" s="48">
        <v>1</v>
      </c>
      <c r="L81" s="49">
        <f t="shared" si="8"/>
        <v>85</v>
      </c>
      <c r="M81" s="33">
        <v>0</v>
      </c>
      <c r="N81" s="33">
        <f t="shared" si="9"/>
        <v>0</v>
      </c>
      <c r="O81" s="30">
        <f t="shared" si="10"/>
        <v>0</v>
      </c>
      <c r="P81" s="33">
        <f t="shared" si="11"/>
        <v>0</v>
      </c>
      <c r="Q81" s="33">
        <v>0</v>
      </c>
      <c r="R81" s="33">
        <f t="shared" si="12"/>
        <v>0</v>
      </c>
      <c r="S81" s="34">
        <f t="shared" si="13"/>
        <v>85</v>
      </c>
    </row>
    <row r="82" spans="1:19" ht="21" customHeight="1">
      <c r="A82" s="30">
        <v>75</v>
      </c>
      <c r="B82" s="24" t="s">
        <v>606</v>
      </c>
      <c r="C82" s="17" t="s">
        <v>510</v>
      </c>
      <c r="D82" s="30" t="s">
        <v>484</v>
      </c>
      <c r="E82" s="30" t="s">
        <v>484</v>
      </c>
      <c r="F82" s="30">
        <v>5</v>
      </c>
      <c r="G82" s="30">
        <v>5</v>
      </c>
      <c r="H82" s="45">
        <v>0</v>
      </c>
      <c r="I82" s="46">
        <f t="shared" si="7"/>
        <v>5</v>
      </c>
      <c r="J82" s="47">
        <v>35</v>
      </c>
      <c r="K82" s="48">
        <v>3</v>
      </c>
      <c r="L82" s="49">
        <f t="shared" si="8"/>
        <v>105</v>
      </c>
      <c r="M82" s="33">
        <v>0</v>
      </c>
      <c r="N82" s="33">
        <f t="shared" si="9"/>
        <v>0</v>
      </c>
      <c r="O82" s="30">
        <f t="shared" si="10"/>
        <v>2</v>
      </c>
      <c r="P82" s="33">
        <f t="shared" si="11"/>
        <v>70</v>
      </c>
      <c r="Q82" s="33">
        <v>0</v>
      </c>
      <c r="R82" s="33">
        <f t="shared" si="12"/>
        <v>0</v>
      </c>
      <c r="S82" s="34">
        <f t="shared" si="13"/>
        <v>175</v>
      </c>
    </row>
    <row r="83" spans="1:19" ht="21" customHeight="1">
      <c r="A83" s="30">
        <v>76</v>
      </c>
      <c r="B83" s="24" t="s">
        <v>607</v>
      </c>
      <c r="C83" s="17" t="s">
        <v>31</v>
      </c>
      <c r="D83" s="30" t="s">
        <v>484</v>
      </c>
      <c r="E83" s="30" t="s">
        <v>484</v>
      </c>
      <c r="F83" s="30">
        <v>1</v>
      </c>
      <c r="G83" s="30">
        <v>1</v>
      </c>
      <c r="H83" s="45">
        <v>1</v>
      </c>
      <c r="I83" s="46">
        <f t="shared" si="7"/>
        <v>0</v>
      </c>
      <c r="J83" s="47">
        <v>179</v>
      </c>
      <c r="K83" s="48">
        <v>0</v>
      </c>
      <c r="L83" s="49">
        <f t="shared" si="8"/>
        <v>0</v>
      </c>
      <c r="M83" s="33">
        <v>0</v>
      </c>
      <c r="N83" s="33">
        <f t="shared" si="9"/>
        <v>0</v>
      </c>
      <c r="O83" s="30">
        <f t="shared" si="10"/>
        <v>0</v>
      </c>
      <c r="P83" s="33">
        <f t="shared" si="11"/>
        <v>0</v>
      </c>
      <c r="Q83" s="33">
        <v>0</v>
      </c>
      <c r="R83" s="33">
        <f t="shared" si="12"/>
        <v>0</v>
      </c>
      <c r="S83" s="34">
        <f t="shared" si="13"/>
        <v>0</v>
      </c>
    </row>
    <row r="84" spans="1:19" ht="21" customHeight="1">
      <c r="A84" s="30">
        <v>77</v>
      </c>
      <c r="B84" s="24" t="s">
        <v>608</v>
      </c>
      <c r="C84" s="17" t="s">
        <v>510</v>
      </c>
      <c r="D84" s="30" t="s">
        <v>484</v>
      </c>
      <c r="E84" s="30" t="s">
        <v>484</v>
      </c>
      <c r="F84" s="30">
        <v>10</v>
      </c>
      <c r="G84" s="30">
        <v>10</v>
      </c>
      <c r="H84" s="45">
        <v>0</v>
      </c>
      <c r="I84" s="46">
        <f t="shared" si="7"/>
        <v>10</v>
      </c>
      <c r="J84" s="47">
        <v>55</v>
      </c>
      <c r="K84" s="48">
        <v>5</v>
      </c>
      <c r="L84" s="49">
        <f t="shared" si="8"/>
        <v>275</v>
      </c>
      <c r="M84" s="33">
        <v>0</v>
      </c>
      <c r="N84" s="33">
        <f t="shared" si="9"/>
        <v>0</v>
      </c>
      <c r="O84" s="30">
        <f t="shared" si="10"/>
        <v>5</v>
      </c>
      <c r="P84" s="33">
        <f t="shared" si="11"/>
        <v>275</v>
      </c>
      <c r="Q84" s="33">
        <v>0</v>
      </c>
      <c r="R84" s="33">
        <f t="shared" si="12"/>
        <v>0</v>
      </c>
      <c r="S84" s="34">
        <f t="shared" si="13"/>
        <v>550</v>
      </c>
    </row>
    <row r="85" spans="1:19" ht="21">
      <c r="A85" s="30">
        <v>78</v>
      </c>
      <c r="B85" s="24" t="s">
        <v>609</v>
      </c>
      <c r="C85" s="17" t="s">
        <v>31</v>
      </c>
      <c r="D85" s="30" t="s">
        <v>484</v>
      </c>
      <c r="E85" s="30" t="s">
        <v>484</v>
      </c>
      <c r="F85" s="30">
        <v>20</v>
      </c>
      <c r="G85" s="30">
        <v>20</v>
      </c>
      <c r="H85" s="30">
        <v>0</v>
      </c>
      <c r="I85" s="46">
        <f t="shared" si="7"/>
        <v>20</v>
      </c>
      <c r="J85" s="47">
        <v>15</v>
      </c>
      <c r="K85" s="47">
        <v>10</v>
      </c>
      <c r="L85" s="49">
        <f t="shared" si="8"/>
        <v>150</v>
      </c>
      <c r="M85" s="33">
        <v>0</v>
      </c>
      <c r="N85" s="33">
        <f t="shared" si="9"/>
        <v>0</v>
      </c>
      <c r="O85" s="30">
        <f t="shared" si="10"/>
        <v>10</v>
      </c>
      <c r="P85" s="33">
        <f t="shared" si="11"/>
        <v>150</v>
      </c>
      <c r="Q85" s="33">
        <v>0</v>
      </c>
      <c r="R85" s="33">
        <f t="shared" si="12"/>
        <v>0</v>
      </c>
      <c r="S85" s="34">
        <f t="shared" si="13"/>
        <v>300</v>
      </c>
    </row>
    <row r="86" spans="1:19" ht="21">
      <c r="A86" s="30">
        <v>79</v>
      </c>
      <c r="B86" s="24" t="s">
        <v>610</v>
      </c>
      <c r="C86" s="17" t="s">
        <v>31</v>
      </c>
      <c r="D86" s="30" t="s">
        <v>484</v>
      </c>
      <c r="E86" s="30" t="s">
        <v>484</v>
      </c>
      <c r="F86" s="30">
        <v>20</v>
      </c>
      <c r="G86" s="30">
        <v>20</v>
      </c>
      <c r="H86" s="30">
        <v>0</v>
      </c>
      <c r="I86" s="46">
        <f t="shared" si="7"/>
        <v>20</v>
      </c>
      <c r="J86" s="47">
        <v>5</v>
      </c>
      <c r="K86" s="47">
        <v>10</v>
      </c>
      <c r="L86" s="49">
        <f t="shared" si="8"/>
        <v>50</v>
      </c>
      <c r="M86" s="33">
        <v>0</v>
      </c>
      <c r="N86" s="33">
        <f t="shared" si="9"/>
        <v>0</v>
      </c>
      <c r="O86" s="30">
        <f t="shared" si="10"/>
        <v>10</v>
      </c>
      <c r="P86" s="33">
        <f t="shared" si="11"/>
        <v>50</v>
      </c>
      <c r="Q86" s="33">
        <v>0</v>
      </c>
      <c r="R86" s="33">
        <f t="shared" si="12"/>
        <v>0</v>
      </c>
      <c r="S86" s="34">
        <f t="shared" si="13"/>
        <v>100</v>
      </c>
    </row>
    <row r="87" spans="1:19" ht="21">
      <c r="A87" s="30">
        <v>80</v>
      </c>
      <c r="B87" s="24" t="s">
        <v>611</v>
      </c>
      <c r="C87" s="17" t="s">
        <v>519</v>
      </c>
      <c r="D87" s="30" t="s">
        <v>484</v>
      </c>
      <c r="E87" s="30" t="s">
        <v>484</v>
      </c>
      <c r="F87" s="30">
        <v>10</v>
      </c>
      <c r="G87" s="30">
        <v>10</v>
      </c>
      <c r="H87" s="30">
        <v>0</v>
      </c>
      <c r="I87" s="46">
        <f t="shared" si="7"/>
        <v>10</v>
      </c>
      <c r="J87" s="47">
        <v>45</v>
      </c>
      <c r="K87" s="47">
        <v>5</v>
      </c>
      <c r="L87" s="49">
        <f t="shared" si="8"/>
        <v>225</v>
      </c>
      <c r="M87" s="33">
        <v>0</v>
      </c>
      <c r="N87" s="33">
        <f t="shared" si="9"/>
        <v>0</v>
      </c>
      <c r="O87" s="30">
        <f t="shared" si="10"/>
        <v>5</v>
      </c>
      <c r="P87" s="33">
        <f t="shared" si="11"/>
        <v>225</v>
      </c>
      <c r="Q87" s="33">
        <v>0</v>
      </c>
      <c r="R87" s="33">
        <f t="shared" si="12"/>
        <v>0</v>
      </c>
      <c r="S87" s="34">
        <f t="shared" si="13"/>
        <v>450</v>
      </c>
    </row>
    <row r="88" spans="1:19" ht="21">
      <c r="A88" s="30">
        <v>81</v>
      </c>
      <c r="B88" s="24" t="s">
        <v>612</v>
      </c>
      <c r="C88" s="17" t="s">
        <v>31</v>
      </c>
      <c r="D88" s="30" t="s">
        <v>484</v>
      </c>
      <c r="E88" s="30" t="s">
        <v>484</v>
      </c>
      <c r="F88" s="30">
        <v>1</v>
      </c>
      <c r="G88" s="30">
        <v>1</v>
      </c>
      <c r="H88" s="30">
        <v>0</v>
      </c>
      <c r="I88" s="46">
        <f t="shared" si="7"/>
        <v>1</v>
      </c>
      <c r="J88" s="47">
        <v>45</v>
      </c>
      <c r="K88" s="47">
        <v>1</v>
      </c>
      <c r="L88" s="49">
        <f t="shared" si="8"/>
        <v>45</v>
      </c>
      <c r="M88" s="33">
        <v>0</v>
      </c>
      <c r="N88" s="33">
        <f t="shared" si="9"/>
        <v>0</v>
      </c>
      <c r="O88" s="30">
        <f t="shared" si="10"/>
        <v>0</v>
      </c>
      <c r="P88" s="33">
        <f t="shared" si="11"/>
        <v>0</v>
      </c>
      <c r="Q88" s="33">
        <v>0</v>
      </c>
      <c r="R88" s="33">
        <f t="shared" si="12"/>
        <v>0</v>
      </c>
      <c r="S88" s="34">
        <f t="shared" si="13"/>
        <v>45</v>
      </c>
    </row>
    <row r="89" spans="1:19" ht="21">
      <c r="A89" s="30">
        <v>82</v>
      </c>
      <c r="B89" s="24" t="s">
        <v>613</v>
      </c>
      <c r="C89" s="17" t="s">
        <v>31</v>
      </c>
      <c r="D89" s="30" t="s">
        <v>484</v>
      </c>
      <c r="E89" s="30" t="s">
        <v>484</v>
      </c>
      <c r="F89" s="30">
        <v>1</v>
      </c>
      <c r="G89" s="30">
        <v>1</v>
      </c>
      <c r="H89" s="30">
        <v>0</v>
      </c>
      <c r="I89" s="46">
        <f t="shared" si="7"/>
        <v>1</v>
      </c>
      <c r="J89" s="47">
        <v>75</v>
      </c>
      <c r="K89" s="47">
        <v>1</v>
      </c>
      <c r="L89" s="49">
        <f t="shared" si="8"/>
        <v>75</v>
      </c>
      <c r="M89" s="33">
        <v>0</v>
      </c>
      <c r="N89" s="33">
        <f t="shared" si="9"/>
        <v>0</v>
      </c>
      <c r="O89" s="30">
        <f t="shared" si="10"/>
        <v>0</v>
      </c>
      <c r="P89" s="33">
        <f t="shared" si="11"/>
        <v>0</v>
      </c>
      <c r="Q89" s="33">
        <v>0</v>
      </c>
      <c r="R89" s="33">
        <f t="shared" si="12"/>
        <v>0</v>
      </c>
      <c r="S89" s="34">
        <f t="shared" si="13"/>
        <v>75</v>
      </c>
    </row>
    <row r="90" spans="1:19" ht="21">
      <c r="A90" s="30">
        <v>83</v>
      </c>
      <c r="B90" s="24" t="s">
        <v>614</v>
      </c>
      <c r="C90" s="17" t="s">
        <v>86</v>
      </c>
      <c r="D90" s="30" t="s">
        <v>484</v>
      </c>
      <c r="E90" s="30" t="s">
        <v>484</v>
      </c>
      <c r="F90" s="30">
        <v>5</v>
      </c>
      <c r="G90" s="30">
        <v>5</v>
      </c>
      <c r="H90" s="30">
        <v>0</v>
      </c>
      <c r="I90" s="46">
        <f t="shared" si="7"/>
        <v>5</v>
      </c>
      <c r="J90" s="47">
        <v>30</v>
      </c>
      <c r="K90" s="47">
        <v>2</v>
      </c>
      <c r="L90" s="49">
        <f t="shared" si="8"/>
        <v>60</v>
      </c>
      <c r="M90" s="33">
        <v>1</v>
      </c>
      <c r="N90" s="33">
        <f t="shared" si="9"/>
        <v>30</v>
      </c>
      <c r="O90" s="30">
        <v>2</v>
      </c>
      <c r="P90" s="33">
        <f t="shared" si="11"/>
        <v>60</v>
      </c>
      <c r="Q90" s="33">
        <v>0</v>
      </c>
      <c r="R90" s="33">
        <f t="shared" si="12"/>
        <v>0</v>
      </c>
      <c r="S90" s="34">
        <f t="shared" si="13"/>
        <v>150</v>
      </c>
    </row>
    <row r="91" spans="1:19" ht="21">
      <c r="A91" s="30">
        <v>84</v>
      </c>
      <c r="B91" s="24" t="s">
        <v>615</v>
      </c>
      <c r="C91" s="17" t="s">
        <v>54</v>
      </c>
      <c r="D91" s="30" t="s">
        <v>484</v>
      </c>
      <c r="E91" s="30" t="s">
        <v>484</v>
      </c>
      <c r="F91" s="30">
        <v>1</v>
      </c>
      <c r="G91" s="30">
        <v>0</v>
      </c>
      <c r="H91" s="30">
        <v>0</v>
      </c>
      <c r="I91" s="46">
        <f t="shared" si="7"/>
        <v>0</v>
      </c>
      <c r="J91" s="47">
        <v>280</v>
      </c>
      <c r="K91" s="47">
        <v>0</v>
      </c>
      <c r="L91" s="49">
        <f t="shared" si="8"/>
        <v>0</v>
      </c>
      <c r="M91" s="33">
        <v>0</v>
      </c>
      <c r="N91" s="33">
        <f t="shared" si="9"/>
        <v>0</v>
      </c>
      <c r="O91" s="30">
        <v>0</v>
      </c>
      <c r="P91" s="33">
        <f t="shared" si="11"/>
        <v>0</v>
      </c>
      <c r="Q91" s="33">
        <v>0</v>
      </c>
      <c r="R91" s="33">
        <f t="shared" si="12"/>
        <v>0</v>
      </c>
      <c r="S91" s="34">
        <f t="shared" si="13"/>
        <v>0</v>
      </c>
    </row>
    <row r="92" spans="1:19" ht="21">
      <c r="A92" s="30">
        <v>85</v>
      </c>
      <c r="B92" s="24" t="s">
        <v>616</v>
      </c>
      <c r="C92" s="17" t="s">
        <v>31</v>
      </c>
      <c r="D92" s="30" t="s">
        <v>484</v>
      </c>
      <c r="E92" s="30" t="s">
        <v>484</v>
      </c>
      <c r="F92" s="30">
        <v>1</v>
      </c>
      <c r="G92" s="30">
        <v>0</v>
      </c>
      <c r="H92" s="30">
        <v>0</v>
      </c>
      <c r="I92" s="46">
        <f t="shared" si="7"/>
        <v>0</v>
      </c>
      <c r="J92" s="47">
        <v>280</v>
      </c>
      <c r="K92" s="47">
        <v>0</v>
      </c>
      <c r="L92" s="49">
        <f t="shared" si="8"/>
        <v>0</v>
      </c>
      <c r="M92" s="33">
        <v>0</v>
      </c>
      <c r="N92" s="33">
        <f t="shared" si="9"/>
        <v>0</v>
      </c>
      <c r="O92" s="30">
        <v>0</v>
      </c>
      <c r="P92" s="33">
        <f t="shared" si="11"/>
        <v>0</v>
      </c>
      <c r="Q92" s="33">
        <v>0</v>
      </c>
      <c r="R92" s="33">
        <f t="shared" si="12"/>
        <v>0</v>
      </c>
      <c r="S92" s="34">
        <f t="shared" si="13"/>
        <v>0</v>
      </c>
    </row>
    <row r="93" spans="1:19" ht="21">
      <c r="A93" s="30">
        <v>86</v>
      </c>
      <c r="B93" s="24" t="s">
        <v>617</v>
      </c>
      <c r="C93" s="17" t="s">
        <v>59</v>
      </c>
      <c r="D93" s="30" t="s">
        <v>484</v>
      </c>
      <c r="E93" s="30" t="s">
        <v>484</v>
      </c>
      <c r="F93" s="30">
        <v>4</v>
      </c>
      <c r="G93" s="30">
        <v>4</v>
      </c>
      <c r="H93" s="30">
        <v>0</v>
      </c>
      <c r="I93" s="46">
        <f t="shared" si="7"/>
        <v>4</v>
      </c>
      <c r="J93" s="47">
        <v>45</v>
      </c>
      <c r="K93" s="47">
        <v>1</v>
      </c>
      <c r="L93" s="49">
        <f t="shared" si="8"/>
        <v>45</v>
      </c>
      <c r="M93" s="33">
        <v>1</v>
      </c>
      <c r="N93" s="33">
        <f t="shared" si="9"/>
        <v>45</v>
      </c>
      <c r="O93" s="30">
        <v>2</v>
      </c>
      <c r="P93" s="33">
        <f t="shared" si="11"/>
        <v>90</v>
      </c>
      <c r="Q93" s="33">
        <v>0</v>
      </c>
      <c r="R93" s="33">
        <f t="shared" si="12"/>
        <v>0</v>
      </c>
      <c r="S93" s="34">
        <f t="shared" si="13"/>
        <v>180</v>
      </c>
    </row>
    <row r="94" spans="1:19" ht="21">
      <c r="A94" s="30">
        <v>87</v>
      </c>
      <c r="B94" s="24" t="s">
        <v>618</v>
      </c>
      <c r="C94" s="17" t="s">
        <v>54</v>
      </c>
      <c r="D94" s="30" t="s">
        <v>484</v>
      </c>
      <c r="E94" s="30" t="s">
        <v>484</v>
      </c>
      <c r="F94" s="30">
        <v>2</v>
      </c>
      <c r="G94" s="30">
        <v>2</v>
      </c>
      <c r="H94" s="30">
        <v>0</v>
      </c>
      <c r="I94" s="46">
        <f t="shared" si="7"/>
        <v>2</v>
      </c>
      <c r="J94" s="47">
        <v>35</v>
      </c>
      <c r="K94" s="47">
        <v>1</v>
      </c>
      <c r="L94" s="49">
        <f t="shared" si="8"/>
        <v>35</v>
      </c>
      <c r="M94" s="33">
        <v>0</v>
      </c>
      <c r="N94" s="33">
        <f t="shared" si="9"/>
        <v>0</v>
      </c>
      <c r="O94" s="30">
        <v>1</v>
      </c>
      <c r="P94" s="33">
        <f t="shared" si="11"/>
        <v>35</v>
      </c>
      <c r="Q94" s="33">
        <v>0</v>
      </c>
      <c r="R94" s="33">
        <f t="shared" si="12"/>
        <v>0</v>
      </c>
      <c r="S94" s="34">
        <f t="shared" si="13"/>
        <v>70</v>
      </c>
    </row>
    <row r="95" spans="1:19" ht="21">
      <c r="A95" s="30">
        <v>88</v>
      </c>
      <c r="B95" s="24" t="s">
        <v>619</v>
      </c>
      <c r="C95" s="17" t="s">
        <v>54</v>
      </c>
      <c r="D95" s="30" t="s">
        <v>484</v>
      </c>
      <c r="E95" s="30" t="s">
        <v>484</v>
      </c>
      <c r="F95" s="30">
        <v>2</v>
      </c>
      <c r="G95" s="30">
        <v>2</v>
      </c>
      <c r="H95" s="30">
        <v>0</v>
      </c>
      <c r="I95" s="46">
        <f t="shared" si="7"/>
        <v>2</v>
      </c>
      <c r="J95" s="47">
        <v>45</v>
      </c>
      <c r="K95" s="47">
        <v>1</v>
      </c>
      <c r="L95" s="49">
        <f t="shared" si="8"/>
        <v>45</v>
      </c>
      <c r="M95" s="33">
        <v>0</v>
      </c>
      <c r="N95" s="33">
        <f t="shared" si="9"/>
        <v>0</v>
      </c>
      <c r="O95" s="30">
        <v>1</v>
      </c>
      <c r="P95" s="33">
        <f t="shared" si="11"/>
        <v>45</v>
      </c>
      <c r="Q95" s="33">
        <v>0</v>
      </c>
      <c r="R95" s="33">
        <f t="shared" si="12"/>
        <v>0</v>
      </c>
      <c r="S95" s="34">
        <f t="shared" si="13"/>
        <v>90</v>
      </c>
    </row>
    <row r="96" spans="1:19" ht="21">
      <c r="A96" s="30">
        <v>89</v>
      </c>
      <c r="B96" s="24" t="s">
        <v>620</v>
      </c>
      <c r="C96" s="17" t="s">
        <v>111</v>
      </c>
      <c r="D96" s="30" t="s">
        <v>484</v>
      </c>
      <c r="E96" s="30" t="s">
        <v>484</v>
      </c>
      <c r="F96" s="30" t="s">
        <v>484</v>
      </c>
      <c r="G96" s="30">
        <v>1</v>
      </c>
      <c r="H96" s="30">
        <v>0</v>
      </c>
      <c r="I96" s="46">
        <f t="shared" si="7"/>
        <v>1</v>
      </c>
      <c r="J96" s="47">
        <v>950</v>
      </c>
      <c r="K96" s="47">
        <v>1</v>
      </c>
      <c r="L96" s="49">
        <f t="shared" si="8"/>
        <v>950</v>
      </c>
      <c r="M96" s="33">
        <v>0</v>
      </c>
      <c r="N96" s="33">
        <f t="shared" si="9"/>
        <v>0</v>
      </c>
      <c r="O96" s="30">
        <v>0</v>
      </c>
      <c r="P96" s="33">
        <f t="shared" si="11"/>
        <v>0</v>
      </c>
      <c r="Q96" s="33">
        <v>0</v>
      </c>
      <c r="R96" s="33">
        <f t="shared" si="12"/>
        <v>0</v>
      </c>
      <c r="S96" s="34">
        <f t="shared" si="13"/>
        <v>950</v>
      </c>
    </row>
    <row r="97" spans="1:19" ht="21">
      <c r="A97" s="30">
        <v>90</v>
      </c>
      <c r="B97" s="24" t="s">
        <v>621</v>
      </c>
      <c r="C97" s="17" t="s">
        <v>622</v>
      </c>
      <c r="D97" s="30" t="s">
        <v>484</v>
      </c>
      <c r="E97" s="30" t="s">
        <v>484</v>
      </c>
      <c r="F97" s="30" t="s">
        <v>484</v>
      </c>
      <c r="G97" s="30">
        <v>3</v>
      </c>
      <c r="H97" s="30">
        <v>0</v>
      </c>
      <c r="I97" s="46">
        <f t="shared" si="7"/>
        <v>3</v>
      </c>
      <c r="J97" s="47">
        <v>380</v>
      </c>
      <c r="K97" s="47">
        <v>1</v>
      </c>
      <c r="L97" s="49">
        <f t="shared" si="8"/>
        <v>380</v>
      </c>
      <c r="M97" s="33">
        <v>1</v>
      </c>
      <c r="N97" s="33">
        <f t="shared" si="9"/>
        <v>380</v>
      </c>
      <c r="O97" s="30">
        <v>1</v>
      </c>
      <c r="P97" s="33">
        <f t="shared" si="11"/>
        <v>380</v>
      </c>
      <c r="Q97" s="33">
        <v>0</v>
      </c>
      <c r="R97" s="33">
        <f t="shared" si="12"/>
        <v>0</v>
      </c>
      <c r="S97" s="34">
        <f t="shared" si="13"/>
        <v>1140</v>
      </c>
    </row>
    <row r="98" spans="1:19" ht="21">
      <c r="A98" s="30">
        <v>91</v>
      </c>
      <c r="B98" s="24" t="s">
        <v>598</v>
      </c>
      <c r="C98" s="17" t="s">
        <v>54</v>
      </c>
      <c r="D98" s="30" t="s">
        <v>484</v>
      </c>
      <c r="E98" s="30" t="s">
        <v>484</v>
      </c>
      <c r="F98" s="30" t="s">
        <v>484</v>
      </c>
      <c r="G98" s="30">
        <v>3</v>
      </c>
      <c r="H98" s="30">
        <v>0</v>
      </c>
      <c r="I98" s="46">
        <f t="shared" si="7"/>
        <v>3</v>
      </c>
      <c r="J98" s="47">
        <v>45</v>
      </c>
      <c r="K98" s="47">
        <v>1</v>
      </c>
      <c r="L98" s="49">
        <f t="shared" si="8"/>
        <v>45</v>
      </c>
      <c r="M98" s="33">
        <v>1</v>
      </c>
      <c r="N98" s="33">
        <f t="shared" si="9"/>
        <v>45</v>
      </c>
      <c r="O98" s="30">
        <v>1</v>
      </c>
      <c r="P98" s="33">
        <f t="shared" si="11"/>
        <v>45</v>
      </c>
      <c r="Q98" s="33">
        <v>0</v>
      </c>
      <c r="R98" s="33">
        <f t="shared" si="12"/>
        <v>0</v>
      </c>
      <c r="S98" s="34">
        <f t="shared" si="13"/>
        <v>135</v>
      </c>
    </row>
    <row r="99" spans="1:19" ht="21">
      <c r="A99" s="30">
        <v>92</v>
      </c>
      <c r="B99" s="24" t="s">
        <v>623</v>
      </c>
      <c r="C99" s="17" t="s">
        <v>54</v>
      </c>
      <c r="D99" s="30" t="s">
        <v>484</v>
      </c>
      <c r="E99" s="30" t="s">
        <v>484</v>
      </c>
      <c r="F99" s="30" t="s">
        <v>484</v>
      </c>
      <c r="G99" s="30">
        <v>3</v>
      </c>
      <c r="H99" s="30">
        <v>0</v>
      </c>
      <c r="I99" s="46">
        <f t="shared" si="7"/>
        <v>3</v>
      </c>
      <c r="J99" s="47">
        <v>95</v>
      </c>
      <c r="K99" s="47">
        <v>1</v>
      </c>
      <c r="L99" s="49">
        <f t="shared" si="8"/>
        <v>95</v>
      </c>
      <c r="M99" s="33">
        <v>1</v>
      </c>
      <c r="N99" s="33">
        <f t="shared" si="9"/>
        <v>95</v>
      </c>
      <c r="O99" s="30">
        <v>1</v>
      </c>
      <c r="P99" s="33">
        <f t="shared" si="11"/>
        <v>95</v>
      </c>
      <c r="Q99" s="33">
        <v>0</v>
      </c>
      <c r="R99" s="33">
        <f t="shared" si="12"/>
        <v>0</v>
      </c>
      <c r="S99" s="34">
        <f t="shared" si="13"/>
        <v>285</v>
      </c>
    </row>
    <row r="100" spans="1:19" ht="21">
      <c r="A100" s="30">
        <v>93</v>
      </c>
      <c r="B100" s="24" t="s">
        <v>624</v>
      </c>
      <c r="C100" s="17" t="s">
        <v>625</v>
      </c>
      <c r="D100" s="30" t="s">
        <v>484</v>
      </c>
      <c r="E100" s="30" t="s">
        <v>484</v>
      </c>
      <c r="F100" s="30" t="s">
        <v>484</v>
      </c>
      <c r="G100" s="30">
        <v>1</v>
      </c>
      <c r="H100" s="30">
        <v>0</v>
      </c>
      <c r="I100" s="46">
        <f t="shared" si="7"/>
        <v>1</v>
      </c>
      <c r="J100" s="47">
        <v>980</v>
      </c>
      <c r="K100" s="47">
        <v>1</v>
      </c>
      <c r="L100" s="49">
        <f t="shared" si="8"/>
        <v>980</v>
      </c>
      <c r="M100" s="33">
        <v>0</v>
      </c>
      <c r="N100" s="33">
        <f t="shared" si="9"/>
        <v>0</v>
      </c>
      <c r="O100" s="30">
        <f t="shared" si="10"/>
        <v>0</v>
      </c>
      <c r="P100" s="33">
        <f t="shared" si="11"/>
        <v>0</v>
      </c>
      <c r="Q100" s="33">
        <v>0</v>
      </c>
      <c r="R100" s="33">
        <f t="shared" si="12"/>
        <v>0</v>
      </c>
      <c r="S100" s="34">
        <f t="shared" si="13"/>
        <v>980</v>
      </c>
    </row>
    <row r="101" spans="1:19" ht="21">
      <c r="A101" s="30">
        <v>94</v>
      </c>
      <c r="B101" s="24" t="s">
        <v>626</v>
      </c>
      <c r="C101" s="17" t="s">
        <v>333</v>
      </c>
      <c r="D101" s="30" t="s">
        <v>484</v>
      </c>
      <c r="E101" s="30" t="s">
        <v>484</v>
      </c>
      <c r="F101" s="30" t="s">
        <v>484</v>
      </c>
      <c r="G101" s="30">
        <v>5</v>
      </c>
      <c r="H101" s="30">
        <v>0</v>
      </c>
      <c r="I101" s="46">
        <f t="shared" si="7"/>
        <v>5</v>
      </c>
      <c r="J101" s="47">
        <v>225</v>
      </c>
      <c r="K101" s="47">
        <v>2</v>
      </c>
      <c r="L101" s="49">
        <f t="shared" si="8"/>
        <v>450</v>
      </c>
      <c r="M101" s="33">
        <v>1</v>
      </c>
      <c r="N101" s="33">
        <f t="shared" si="9"/>
        <v>225</v>
      </c>
      <c r="O101" s="30">
        <v>2</v>
      </c>
      <c r="P101" s="33">
        <f t="shared" si="11"/>
        <v>450</v>
      </c>
      <c r="Q101" s="33">
        <v>0</v>
      </c>
      <c r="R101" s="33">
        <f t="shared" si="12"/>
        <v>0</v>
      </c>
      <c r="S101" s="34">
        <f t="shared" si="13"/>
        <v>1125</v>
      </c>
    </row>
    <row r="102" spans="1:19" ht="21">
      <c r="A102" s="30">
        <v>95</v>
      </c>
      <c r="B102" s="24" t="s">
        <v>627</v>
      </c>
      <c r="C102" s="17" t="s">
        <v>622</v>
      </c>
      <c r="D102" s="30" t="s">
        <v>484</v>
      </c>
      <c r="E102" s="30" t="s">
        <v>484</v>
      </c>
      <c r="F102" s="30" t="s">
        <v>484</v>
      </c>
      <c r="G102" s="30">
        <v>1</v>
      </c>
      <c r="H102" s="30">
        <v>0</v>
      </c>
      <c r="I102" s="46">
        <f t="shared" si="7"/>
        <v>1</v>
      </c>
      <c r="J102" s="47">
        <v>680</v>
      </c>
      <c r="K102" s="47">
        <v>1</v>
      </c>
      <c r="L102" s="49">
        <f t="shared" si="8"/>
        <v>680</v>
      </c>
      <c r="M102" s="33">
        <v>0</v>
      </c>
      <c r="N102" s="33">
        <f t="shared" si="9"/>
        <v>0</v>
      </c>
      <c r="O102" s="30">
        <f t="shared" si="10"/>
        <v>0</v>
      </c>
      <c r="P102" s="33">
        <f t="shared" si="11"/>
        <v>0</v>
      </c>
      <c r="Q102" s="33">
        <v>0</v>
      </c>
      <c r="R102" s="33">
        <f t="shared" si="12"/>
        <v>0</v>
      </c>
      <c r="S102" s="34">
        <f t="shared" si="13"/>
        <v>680</v>
      </c>
    </row>
    <row r="103" spans="1:19" ht="21">
      <c r="A103" s="30">
        <v>96</v>
      </c>
      <c r="B103" s="24" t="s">
        <v>628</v>
      </c>
      <c r="C103" s="17" t="s">
        <v>629</v>
      </c>
      <c r="D103" s="30" t="s">
        <v>484</v>
      </c>
      <c r="E103" s="30" t="s">
        <v>484</v>
      </c>
      <c r="F103" s="30" t="s">
        <v>484</v>
      </c>
      <c r="G103" s="30">
        <v>1</v>
      </c>
      <c r="H103" s="30">
        <v>0</v>
      </c>
      <c r="I103" s="46">
        <f t="shared" si="7"/>
        <v>1</v>
      </c>
      <c r="J103" s="47">
        <v>150</v>
      </c>
      <c r="K103" s="47">
        <v>1</v>
      </c>
      <c r="L103" s="49">
        <f t="shared" si="8"/>
        <v>150</v>
      </c>
      <c r="M103" s="33"/>
      <c r="N103" s="33">
        <f t="shared" si="9"/>
        <v>0</v>
      </c>
      <c r="O103" s="30"/>
      <c r="P103" s="33">
        <f t="shared" si="11"/>
        <v>0</v>
      </c>
      <c r="Q103" s="33">
        <v>0</v>
      </c>
      <c r="R103" s="33">
        <f t="shared" si="12"/>
        <v>0</v>
      </c>
      <c r="S103" s="34">
        <f t="shared" si="13"/>
        <v>150</v>
      </c>
    </row>
    <row r="104" spans="1:19" ht="21">
      <c r="A104" s="30">
        <v>97</v>
      </c>
      <c r="B104" s="24" t="s">
        <v>630</v>
      </c>
      <c r="C104" s="17" t="s">
        <v>631</v>
      </c>
      <c r="D104" s="30" t="s">
        <v>484</v>
      </c>
      <c r="E104" s="30" t="s">
        <v>484</v>
      </c>
      <c r="F104" s="30" t="s">
        <v>484</v>
      </c>
      <c r="G104" s="30">
        <v>3</v>
      </c>
      <c r="H104" s="30">
        <v>0</v>
      </c>
      <c r="I104" s="46">
        <f t="shared" si="7"/>
        <v>3</v>
      </c>
      <c r="J104" s="47">
        <v>275</v>
      </c>
      <c r="K104" s="47">
        <v>1</v>
      </c>
      <c r="L104" s="49">
        <f t="shared" si="8"/>
        <v>275</v>
      </c>
      <c r="M104" s="33">
        <v>1</v>
      </c>
      <c r="N104" s="33">
        <f t="shared" si="9"/>
        <v>275</v>
      </c>
      <c r="O104" s="30">
        <v>1</v>
      </c>
      <c r="P104" s="33">
        <f t="shared" si="11"/>
        <v>275</v>
      </c>
      <c r="Q104" s="33">
        <v>0</v>
      </c>
      <c r="R104" s="33">
        <f t="shared" si="12"/>
        <v>0</v>
      </c>
      <c r="S104" s="34">
        <f t="shared" si="13"/>
        <v>825</v>
      </c>
    </row>
    <row r="105" spans="1:19" ht="21">
      <c r="A105" s="30">
        <v>98</v>
      </c>
      <c r="B105" s="24" t="s">
        <v>632</v>
      </c>
      <c r="C105" s="17" t="s">
        <v>510</v>
      </c>
      <c r="D105" s="30" t="s">
        <v>484</v>
      </c>
      <c r="E105" s="30" t="s">
        <v>484</v>
      </c>
      <c r="F105" s="30" t="s">
        <v>484</v>
      </c>
      <c r="G105" s="30">
        <v>6</v>
      </c>
      <c r="H105" s="30">
        <v>0</v>
      </c>
      <c r="I105" s="46">
        <f t="shared" si="7"/>
        <v>6</v>
      </c>
      <c r="J105" s="47">
        <v>380</v>
      </c>
      <c r="K105" s="47">
        <v>3</v>
      </c>
      <c r="L105" s="49">
        <f t="shared" si="8"/>
        <v>1140</v>
      </c>
      <c r="M105" s="33">
        <v>0</v>
      </c>
      <c r="N105" s="33">
        <f t="shared" si="9"/>
        <v>0</v>
      </c>
      <c r="O105" s="30">
        <v>3</v>
      </c>
      <c r="P105" s="33">
        <f t="shared" si="11"/>
        <v>1140</v>
      </c>
      <c r="Q105" s="33">
        <v>0</v>
      </c>
      <c r="R105" s="33">
        <f t="shared" si="12"/>
        <v>0</v>
      </c>
      <c r="S105" s="34">
        <f t="shared" si="13"/>
        <v>2280</v>
      </c>
    </row>
    <row r="106" spans="1:19" ht="21">
      <c r="A106" s="30">
        <v>99</v>
      </c>
      <c r="B106" s="24" t="s">
        <v>633</v>
      </c>
      <c r="C106" s="17" t="s">
        <v>510</v>
      </c>
      <c r="D106" s="30" t="s">
        <v>484</v>
      </c>
      <c r="E106" s="30" t="s">
        <v>484</v>
      </c>
      <c r="F106" s="30" t="s">
        <v>484</v>
      </c>
      <c r="G106" s="30">
        <v>2</v>
      </c>
      <c r="H106" s="30">
        <v>0</v>
      </c>
      <c r="I106" s="46">
        <f t="shared" si="7"/>
        <v>2</v>
      </c>
      <c r="J106" s="47">
        <v>680</v>
      </c>
      <c r="K106" s="47">
        <v>1</v>
      </c>
      <c r="L106" s="49">
        <f t="shared" si="8"/>
        <v>680</v>
      </c>
      <c r="M106" s="33">
        <v>0</v>
      </c>
      <c r="N106" s="33">
        <f t="shared" si="9"/>
        <v>0</v>
      </c>
      <c r="O106" s="30">
        <v>1</v>
      </c>
      <c r="P106" s="33">
        <f t="shared" si="11"/>
        <v>680</v>
      </c>
      <c r="Q106" s="33">
        <v>0</v>
      </c>
      <c r="R106" s="33">
        <f t="shared" si="12"/>
        <v>0</v>
      </c>
      <c r="S106" s="34">
        <f t="shared" si="13"/>
        <v>1360</v>
      </c>
    </row>
    <row r="107" spans="1:19" ht="21">
      <c r="A107" s="30">
        <v>100</v>
      </c>
      <c r="B107" s="24" t="s">
        <v>634</v>
      </c>
      <c r="C107" s="17" t="s">
        <v>510</v>
      </c>
      <c r="D107" s="30" t="s">
        <v>484</v>
      </c>
      <c r="E107" s="30" t="s">
        <v>484</v>
      </c>
      <c r="F107" s="30" t="s">
        <v>484</v>
      </c>
      <c r="G107" s="30">
        <v>8</v>
      </c>
      <c r="H107" s="30">
        <v>0</v>
      </c>
      <c r="I107" s="46">
        <f t="shared" si="7"/>
        <v>8</v>
      </c>
      <c r="J107" s="47">
        <v>390</v>
      </c>
      <c r="K107" s="47">
        <v>4</v>
      </c>
      <c r="L107" s="49">
        <f t="shared" si="8"/>
        <v>1560</v>
      </c>
      <c r="M107" s="33">
        <v>0</v>
      </c>
      <c r="N107" s="33">
        <f t="shared" si="9"/>
        <v>0</v>
      </c>
      <c r="O107" s="30">
        <v>4</v>
      </c>
      <c r="P107" s="33">
        <f t="shared" si="11"/>
        <v>1560</v>
      </c>
      <c r="Q107" s="33">
        <v>0</v>
      </c>
      <c r="R107" s="33">
        <f t="shared" si="12"/>
        <v>0</v>
      </c>
      <c r="S107" s="34">
        <f t="shared" si="13"/>
        <v>3120</v>
      </c>
    </row>
    <row r="108" spans="1:19" ht="21">
      <c r="A108" s="30">
        <v>101</v>
      </c>
      <c r="B108" s="24" t="s">
        <v>635</v>
      </c>
      <c r="C108" s="17" t="s">
        <v>510</v>
      </c>
      <c r="D108" s="30" t="s">
        <v>484</v>
      </c>
      <c r="E108" s="30" t="s">
        <v>484</v>
      </c>
      <c r="F108" s="30" t="s">
        <v>484</v>
      </c>
      <c r="G108" s="30">
        <v>8</v>
      </c>
      <c r="H108" s="30">
        <v>0</v>
      </c>
      <c r="I108" s="46">
        <f t="shared" si="7"/>
        <v>8</v>
      </c>
      <c r="J108" s="47">
        <v>380</v>
      </c>
      <c r="K108" s="47">
        <v>4</v>
      </c>
      <c r="L108" s="49">
        <f t="shared" si="8"/>
        <v>1520</v>
      </c>
      <c r="M108" s="33">
        <v>0</v>
      </c>
      <c r="N108" s="33">
        <f t="shared" si="9"/>
        <v>0</v>
      </c>
      <c r="O108" s="30">
        <v>4</v>
      </c>
      <c r="P108" s="33">
        <f t="shared" si="11"/>
        <v>1520</v>
      </c>
      <c r="Q108" s="33">
        <v>0</v>
      </c>
      <c r="R108" s="33">
        <f t="shared" si="12"/>
        <v>0</v>
      </c>
      <c r="S108" s="34">
        <f t="shared" si="13"/>
        <v>3040</v>
      </c>
    </row>
    <row r="109" spans="1:19" ht="21">
      <c r="A109" s="30">
        <v>102</v>
      </c>
      <c r="B109" s="24" t="s">
        <v>636</v>
      </c>
      <c r="C109" s="17" t="s">
        <v>510</v>
      </c>
      <c r="D109" s="30" t="s">
        <v>484</v>
      </c>
      <c r="E109" s="30" t="s">
        <v>484</v>
      </c>
      <c r="F109" s="30" t="s">
        <v>484</v>
      </c>
      <c r="G109" s="30">
        <v>3</v>
      </c>
      <c r="H109" s="30">
        <v>0</v>
      </c>
      <c r="I109" s="46">
        <f t="shared" si="7"/>
        <v>3</v>
      </c>
      <c r="J109" s="47">
        <v>365</v>
      </c>
      <c r="K109" s="47">
        <v>2</v>
      </c>
      <c r="L109" s="49">
        <f t="shared" si="8"/>
        <v>730</v>
      </c>
      <c r="M109" s="33">
        <v>0</v>
      </c>
      <c r="N109" s="33">
        <f t="shared" si="9"/>
        <v>0</v>
      </c>
      <c r="O109" s="30">
        <v>1</v>
      </c>
      <c r="P109" s="33">
        <f t="shared" si="11"/>
        <v>365</v>
      </c>
      <c r="Q109" s="33">
        <v>0</v>
      </c>
      <c r="R109" s="33">
        <f t="shared" si="12"/>
        <v>0</v>
      </c>
      <c r="S109" s="34">
        <f t="shared" si="13"/>
        <v>1095</v>
      </c>
    </row>
    <row r="110" spans="1:19" ht="21">
      <c r="A110" s="30">
        <v>103</v>
      </c>
      <c r="B110" s="24" t="s">
        <v>637</v>
      </c>
      <c r="C110" s="17" t="s">
        <v>28</v>
      </c>
      <c r="D110" s="30" t="s">
        <v>484</v>
      </c>
      <c r="E110" s="30" t="s">
        <v>484</v>
      </c>
      <c r="F110" s="30" t="s">
        <v>484</v>
      </c>
      <c r="G110" s="30">
        <v>2</v>
      </c>
      <c r="H110" s="30">
        <v>0</v>
      </c>
      <c r="I110" s="46">
        <f t="shared" si="7"/>
        <v>2</v>
      </c>
      <c r="J110" s="47">
        <v>365</v>
      </c>
      <c r="K110" s="47">
        <v>1</v>
      </c>
      <c r="L110" s="49">
        <f t="shared" si="8"/>
        <v>365</v>
      </c>
      <c r="M110" s="33">
        <v>0</v>
      </c>
      <c r="N110" s="33">
        <f t="shared" si="9"/>
        <v>0</v>
      </c>
      <c r="O110" s="30">
        <v>1</v>
      </c>
      <c r="P110" s="33">
        <f t="shared" si="11"/>
        <v>365</v>
      </c>
      <c r="Q110" s="33">
        <v>0</v>
      </c>
      <c r="R110" s="33">
        <f t="shared" si="12"/>
        <v>0</v>
      </c>
      <c r="S110" s="34">
        <f t="shared" si="13"/>
        <v>730</v>
      </c>
    </row>
    <row r="111" spans="1:19" ht="21">
      <c r="A111" s="30">
        <v>104</v>
      </c>
      <c r="B111" s="24" t="s">
        <v>638</v>
      </c>
      <c r="C111" s="17" t="s">
        <v>61</v>
      </c>
      <c r="D111" s="30" t="s">
        <v>484</v>
      </c>
      <c r="E111" s="30" t="s">
        <v>484</v>
      </c>
      <c r="F111" s="30" t="s">
        <v>484</v>
      </c>
      <c r="G111" s="30">
        <v>110</v>
      </c>
      <c r="H111" s="30">
        <v>0</v>
      </c>
      <c r="I111" s="46">
        <f t="shared" si="7"/>
        <v>110</v>
      </c>
      <c r="J111" s="47">
        <v>6</v>
      </c>
      <c r="K111" s="47">
        <v>80</v>
      </c>
      <c r="L111" s="49">
        <f t="shared" si="8"/>
        <v>480</v>
      </c>
      <c r="M111" s="33">
        <v>0</v>
      </c>
      <c r="N111" s="33">
        <f t="shared" si="9"/>
        <v>0</v>
      </c>
      <c r="O111" s="30">
        <f>I111-K111</f>
        <v>30</v>
      </c>
      <c r="P111" s="33">
        <f t="shared" si="11"/>
        <v>180</v>
      </c>
      <c r="Q111" s="33">
        <v>0</v>
      </c>
      <c r="R111" s="33">
        <f t="shared" si="12"/>
        <v>0</v>
      </c>
      <c r="S111" s="34">
        <f t="shared" si="13"/>
        <v>660</v>
      </c>
    </row>
    <row r="112" spans="1:19" s="27" customFormat="1" ht="21">
      <c r="A112" s="42"/>
      <c r="B112" s="26" t="s">
        <v>55</v>
      </c>
      <c r="C112" s="358" t="s">
        <v>639</v>
      </c>
      <c r="D112" s="358"/>
      <c r="E112" s="358"/>
      <c r="F112" s="358"/>
      <c r="G112" s="358"/>
      <c r="H112" s="358"/>
      <c r="I112" s="358"/>
      <c r="J112" s="50"/>
      <c r="K112" s="50"/>
      <c r="L112" s="51"/>
      <c r="M112" s="37"/>
      <c r="N112" s="37"/>
      <c r="O112" s="36"/>
      <c r="P112" s="37"/>
      <c r="Q112" s="37"/>
      <c r="R112" s="38"/>
      <c r="S112" s="39">
        <f>SUM(S8:S111)</f>
        <v>47640</v>
      </c>
    </row>
    <row r="114" spans="1:19" ht="21">
      <c r="A114" s="377" t="s">
        <v>1341</v>
      </c>
      <c r="B114" s="377"/>
      <c r="C114" s="377"/>
      <c r="D114" s="377"/>
      <c r="E114" s="377"/>
      <c r="F114" s="377" t="s">
        <v>1767</v>
      </c>
      <c r="G114" s="377"/>
      <c r="H114" s="377"/>
      <c r="I114" s="377"/>
      <c r="J114" s="377"/>
      <c r="K114" s="377"/>
      <c r="L114" s="377"/>
      <c r="M114" s="377" t="s">
        <v>1770</v>
      </c>
      <c r="N114" s="377"/>
      <c r="O114" s="377"/>
      <c r="P114" s="377"/>
      <c r="Q114" s="377"/>
      <c r="R114" s="377"/>
      <c r="S114" s="377"/>
    </row>
    <row r="115" spans="1:19" ht="21">
      <c r="A115" s="377" t="s">
        <v>1773</v>
      </c>
      <c r="B115" s="377"/>
      <c r="C115" s="377"/>
      <c r="D115" s="377"/>
      <c r="E115" s="377"/>
      <c r="F115" s="377" t="s">
        <v>1768</v>
      </c>
      <c r="G115" s="377"/>
      <c r="H115" s="377"/>
      <c r="I115" s="377"/>
      <c r="J115" s="377"/>
      <c r="K115" s="377"/>
      <c r="L115" s="377"/>
      <c r="M115" s="377" t="s">
        <v>1771</v>
      </c>
      <c r="N115" s="377"/>
      <c r="O115" s="377"/>
      <c r="P115" s="377"/>
      <c r="Q115" s="377"/>
      <c r="R115" s="377"/>
      <c r="S115" s="377"/>
    </row>
    <row r="116" spans="1:19" ht="21">
      <c r="A116" s="377" t="s">
        <v>1774</v>
      </c>
      <c r="B116" s="377"/>
      <c r="C116" s="377"/>
      <c r="D116" s="377"/>
      <c r="E116" s="377"/>
      <c r="F116" s="378" t="s">
        <v>1769</v>
      </c>
      <c r="G116" s="378"/>
      <c r="H116" s="378"/>
      <c r="I116" s="378"/>
      <c r="J116" s="378"/>
      <c r="K116" s="378"/>
      <c r="L116" s="378"/>
      <c r="M116" s="377" t="s">
        <v>1772</v>
      </c>
      <c r="N116" s="377"/>
      <c r="O116" s="377"/>
      <c r="P116" s="377"/>
      <c r="Q116" s="377"/>
      <c r="R116" s="377"/>
      <c r="S116" s="377"/>
    </row>
  </sheetData>
  <sheetProtection/>
  <mergeCells count="29">
    <mergeCell ref="A116:E116"/>
    <mergeCell ref="F116:L116"/>
    <mergeCell ref="M116:S116"/>
    <mergeCell ref="A114:E114"/>
    <mergeCell ref="F114:L114"/>
    <mergeCell ref="M114:S114"/>
    <mergeCell ref="A115:E115"/>
    <mergeCell ref="F115:L115"/>
    <mergeCell ref="M115:S115"/>
    <mergeCell ref="C112:I112"/>
    <mergeCell ref="M5:N5"/>
    <mergeCell ref="O5:P5"/>
    <mergeCell ref="Q5:R5"/>
    <mergeCell ref="S5:S7"/>
    <mergeCell ref="D6:F6"/>
    <mergeCell ref="K6:L6"/>
    <mergeCell ref="M6:N6"/>
    <mergeCell ref="O6:P6"/>
    <mergeCell ref="Q6:R6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</mergeCells>
  <printOptions/>
  <pageMargins left="0.31496062992125984" right="0.11811023622047245" top="0.5511811023622047" bottom="0.35433070866141736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G20" sqref="G20"/>
    </sheetView>
  </sheetViews>
  <sheetFormatPr defaultColWidth="9.140625" defaultRowHeight="21.75"/>
  <cols>
    <col min="1" max="1" width="5.57421875" style="18" customWidth="1"/>
    <col min="2" max="2" width="22.140625" style="18" customWidth="1"/>
    <col min="3" max="3" width="5.57421875" style="40" customWidth="1"/>
    <col min="4" max="4" width="9.140625" style="40" customWidth="1"/>
    <col min="5" max="6" width="9.57421875" style="40" customWidth="1"/>
    <col min="7" max="7" width="8.57421875" style="40" customWidth="1"/>
    <col min="8" max="8" width="5.57421875" style="40" customWidth="1"/>
    <col min="9" max="9" width="8.57421875" style="41" customWidth="1"/>
    <col min="10" max="10" width="6.57421875" style="40" customWidth="1"/>
    <col min="11" max="11" width="5.57421875" style="40" customWidth="1"/>
    <col min="12" max="12" width="7.140625" style="41" customWidth="1"/>
    <col min="13" max="13" width="5.57421875" style="41" customWidth="1"/>
    <col min="14" max="14" width="7.140625" style="41" customWidth="1"/>
    <col min="15" max="15" width="5.57421875" style="40" customWidth="1"/>
    <col min="16" max="16" width="8.57421875" style="41" customWidth="1"/>
    <col min="17" max="17" width="5.57421875" style="41" customWidth="1"/>
    <col min="18" max="18" width="7.140625" style="41" customWidth="1"/>
    <col min="19" max="19" width="10.140625" style="41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640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16" customFormat="1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20" customFormat="1" ht="21" customHeight="1">
      <c r="A5" s="364" t="s">
        <v>1</v>
      </c>
      <c r="B5" s="364" t="s">
        <v>7</v>
      </c>
      <c r="C5" s="399" t="s">
        <v>2</v>
      </c>
      <c r="D5" s="365" t="s">
        <v>39</v>
      </c>
      <c r="E5" s="366"/>
      <c r="F5" s="367"/>
      <c r="G5" s="72" t="s">
        <v>40</v>
      </c>
      <c r="H5" s="372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374" t="s">
        <v>5</v>
      </c>
    </row>
    <row r="6" spans="1:19" s="20" customFormat="1" ht="21" customHeight="1">
      <c r="A6" s="364"/>
      <c r="B6" s="364"/>
      <c r="C6" s="399"/>
      <c r="D6" s="368" t="s">
        <v>44</v>
      </c>
      <c r="E6" s="369"/>
      <c r="F6" s="370"/>
      <c r="G6" s="73" t="s">
        <v>45</v>
      </c>
      <c r="H6" s="372"/>
      <c r="I6" s="55" t="s">
        <v>46</v>
      </c>
      <c r="J6" s="55" t="s">
        <v>47</v>
      </c>
      <c r="K6" s="375" t="s">
        <v>48</v>
      </c>
      <c r="L6" s="376"/>
      <c r="M6" s="375" t="s">
        <v>49</v>
      </c>
      <c r="N6" s="376"/>
      <c r="O6" s="375" t="s">
        <v>50</v>
      </c>
      <c r="P6" s="376"/>
      <c r="Q6" s="375" t="s">
        <v>51</v>
      </c>
      <c r="R6" s="376"/>
      <c r="S6" s="374"/>
    </row>
    <row r="7" spans="1:19" s="20" customFormat="1" ht="21">
      <c r="A7" s="364"/>
      <c r="B7" s="364"/>
      <c r="C7" s="372"/>
      <c r="D7" s="68">
        <v>2558</v>
      </c>
      <c r="E7" s="68">
        <v>2559</v>
      </c>
      <c r="F7" s="68">
        <v>2560</v>
      </c>
      <c r="G7" s="68">
        <v>2561</v>
      </c>
      <c r="H7" s="373"/>
      <c r="I7" s="56">
        <v>2561</v>
      </c>
      <c r="J7" s="56" t="s">
        <v>2</v>
      </c>
      <c r="K7" s="242" t="s">
        <v>52</v>
      </c>
      <c r="L7" s="68" t="s">
        <v>4</v>
      </c>
      <c r="M7" s="243" t="s">
        <v>52</v>
      </c>
      <c r="N7" s="68" t="s">
        <v>4</v>
      </c>
      <c r="O7" s="199" t="s">
        <v>52</v>
      </c>
      <c r="P7" s="68" t="s">
        <v>4</v>
      </c>
      <c r="Q7" s="243" t="s">
        <v>52</v>
      </c>
      <c r="R7" s="68" t="s">
        <v>4</v>
      </c>
      <c r="S7" s="372"/>
    </row>
    <row r="8" spans="1:19" s="20" customFormat="1" ht="42">
      <c r="A8" s="65">
        <v>1</v>
      </c>
      <c r="B8" s="82" t="s">
        <v>1784</v>
      </c>
      <c r="C8" s="78" t="s">
        <v>645</v>
      </c>
      <c r="D8" s="83">
        <v>23300</v>
      </c>
      <c r="E8" s="83">
        <v>23300</v>
      </c>
      <c r="F8" s="83">
        <v>23300</v>
      </c>
      <c r="G8" s="65">
        <v>23300</v>
      </c>
      <c r="H8" s="65">
        <v>0</v>
      </c>
      <c r="I8" s="65">
        <f>G8-H8</f>
        <v>23300</v>
      </c>
      <c r="J8" s="84">
        <v>170</v>
      </c>
      <c r="K8" s="65">
        <v>0</v>
      </c>
      <c r="L8" s="85"/>
      <c r="M8" s="85">
        <v>0</v>
      </c>
      <c r="N8" s="85"/>
      <c r="O8" s="65">
        <v>0</v>
      </c>
      <c r="P8" s="85"/>
      <c r="Q8" s="85">
        <v>0</v>
      </c>
      <c r="R8" s="85">
        <v>23300</v>
      </c>
      <c r="S8" s="86">
        <f>L8+N8+P8+R8</f>
        <v>23300</v>
      </c>
    </row>
    <row r="9" spans="1:19" s="21" customFormat="1" ht="21">
      <c r="A9" s="30">
        <v>2</v>
      </c>
      <c r="B9" s="22" t="s">
        <v>641</v>
      </c>
      <c r="C9" s="80" t="s">
        <v>645</v>
      </c>
      <c r="D9" s="79">
        <v>76920</v>
      </c>
      <c r="E9" s="79">
        <v>64920</v>
      </c>
      <c r="F9" s="79">
        <v>74328</v>
      </c>
      <c r="G9" s="30">
        <v>80000</v>
      </c>
      <c r="H9" s="30">
        <v>0</v>
      </c>
      <c r="I9" s="30">
        <f>G9-H9</f>
        <v>80000</v>
      </c>
      <c r="J9" s="30">
        <v>400</v>
      </c>
      <c r="K9" s="30">
        <v>0</v>
      </c>
      <c r="L9" s="33">
        <v>20000</v>
      </c>
      <c r="M9" s="33">
        <v>0</v>
      </c>
      <c r="N9" s="33">
        <v>20000</v>
      </c>
      <c r="O9" s="30">
        <v>0</v>
      </c>
      <c r="P9" s="33">
        <v>20000</v>
      </c>
      <c r="Q9" s="33">
        <v>0</v>
      </c>
      <c r="R9" s="33">
        <v>20000</v>
      </c>
      <c r="S9" s="34">
        <f>L9+N9+P9+R9</f>
        <v>80000</v>
      </c>
    </row>
    <row r="10" spans="1:19" s="21" customFormat="1" ht="21">
      <c r="A10" s="30">
        <v>3</v>
      </c>
      <c r="B10" s="22" t="s">
        <v>642</v>
      </c>
      <c r="C10" s="80" t="s">
        <v>645</v>
      </c>
      <c r="D10" s="79">
        <v>10600</v>
      </c>
      <c r="E10" s="79">
        <v>10600</v>
      </c>
      <c r="F10" s="79">
        <v>10600</v>
      </c>
      <c r="G10" s="30">
        <v>10600</v>
      </c>
      <c r="H10" s="30">
        <v>0</v>
      </c>
      <c r="I10" s="30">
        <f>G10-H10</f>
        <v>10600</v>
      </c>
      <c r="J10" s="30">
        <v>490</v>
      </c>
      <c r="K10" s="30">
        <v>0</v>
      </c>
      <c r="L10" s="33"/>
      <c r="M10" s="33">
        <v>0</v>
      </c>
      <c r="N10" s="33"/>
      <c r="O10" s="30">
        <v>0</v>
      </c>
      <c r="P10" s="33">
        <v>10600</v>
      </c>
      <c r="Q10" s="33">
        <v>0</v>
      </c>
      <c r="R10" s="33"/>
      <c r="S10" s="34">
        <f>L10+N10+P10+R10</f>
        <v>10600</v>
      </c>
    </row>
    <row r="11" spans="1:19" s="21" customFormat="1" ht="21">
      <c r="A11" s="30">
        <v>4</v>
      </c>
      <c r="B11" s="22" t="s">
        <v>643</v>
      </c>
      <c r="C11" s="80" t="s">
        <v>645</v>
      </c>
      <c r="D11" s="81">
        <v>0</v>
      </c>
      <c r="E11" s="79">
        <v>2000</v>
      </c>
      <c r="F11" s="79">
        <v>1000</v>
      </c>
      <c r="G11" s="30">
        <v>3000</v>
      </c>
      <c r="H11" s="30">
        <v>0</v>
      </c>
      <c r="I11" s="30">
        <f>G11-H11</f>
        <v>3000</v>
      </c>
      <c r="J11" s="30">
        <v>3800</v>
      </c>
      <c r="K11" s="30">
        <v>0</v>
      </c>
      <c r="L11" s="33"/>
      <c r="M11" s="33">
        <v>0</v>
      </c>
      <c r="N11" s="33"/>
      <c r="O11" s="30">
        <v>0</v>
      </c>
      <c r="P11" s="33">
        <v>3000</v>
      </c>
      <c r="Q11" s="33">
        <v>0</v>
      </c>
      <c r="R11" s="33"/>
      <c r="S11" s="34">
        <f>L11+N11+P11+R11</f>
        <v>3000</v>
      </c>
    </row>
    <row r="12" spans="1:19" s="21" customFormat="1" ht="21">
      <c r="A12" s="30">
        <v>5</v>
      </c>
      <c r="B12" s="22" t="s">
        <v>644</v>
      </c>
      <c r="C12" s="80" t="s">
        <v>645</v>
      </c>
      <c r="D12" s="79">
        <v>10700</v>
      </c>
      <c r="E12" s="79">
        <v>1200</v>
      </c>
      <c r="F12" s="79">
        <v>2300</v>
      </c>
      <c r="G12" s="30">
        <v>3000</v>
      </c>
      <c r="H12" s="30">
        <v>0</v>
      </c>
      <c r="I12" s="30">
        <f>G12-H12</f>
        <v>3000</v>
      </c>
      <c r="J12" s="30">
        <v>3800</v>
      </c>
      <c r="K12" s="30">
        <v>0</v>
      </c>
      <c r="L12" s="33"/>
      <c r="M12" s="33">
        <v>0</v>
      </c>
      <c r="N12" s="33">
        <v>1500</v>
      </c>
      <c r="O12" s="30">
        <v>0</v>
      </c>
      <c r="P12" s="33"/>
      <c r="Q12" s="33">
        <v>0</v>
      </c>
      <c r="R12" s="33">
        <v>1500</v>
      </c>
      <c r="S12" s="34">
        <f>L12+N12+P12+R12</f>
        <v>3000</v>
      </c>
    </row>
    <row r="13" spans="1:19" s="27" customFormat="1" ht="21">
      <c r="A13" s="25"/>
      <c r="B13" s="26" t="s">
        <v>55</v>
      </c>
      <c r="C13" s="400" t="s">
        <v>646</v>
      </c>
      <c r="D13" s="400"/>
      <c r="E13" s="400"/>
      <c r="F13" s="400"/>
      <c r="G13" s="400"/>
      <c r="H13" s="400"/>
      <c r="I13" s="400"/>
      <c r="J13" s="36"/>
      <c r="K13" s="36"/>
      <c r="L13" s="37"/>
      <c r="M13" s="37"/>
      <c r="N13" s="37"/>
      <c r="O13" s="36"/>
      <c r="P13" s="37"/>
      <c r="Q13" s="37"/>
      <c r="R13" s="38"/>
      <c r="S13" s="39">
        <f>SUM(S8:S12)</f>
        <v>119900</v>
      </c>
    </row>
    <row r="15" spans="1:19" ht="21">
      <c r="A15" s="377" t="s">
        <v>1341</v>
      </c>
      <c r="B15" s="377"/>
      <c r="C15" s="377"/>
      <c r="D15" s="377"/>
      <c r="E15" s="377"/>
      <c r="F15" s="377" t="s">
        <v>1767</v>
      </c>
      <c r="G15" s="377"/>
      <c r="H15" s="377"/>
      <c r="I15" s="377"/>
      <c r="J15" s="377"/>
      <c r="K15" s="377"/>
      <c r="L15" s="377"/>
      <c r="M15" s="377" t="s">
        <v>1770</v>
      </c>
      <c r="N15" s="377"/>
      <c r="O15" s="377"/>
      <c r="P15" s="377"/>
      <c r="Q15" s="377"/>
      <c r="R15" s="377"/>
      <c r="S15" s="377"/>
    </row>
    <row r="16" spans="1:19" ht="21">
      <c r="A16" s="377" t="s">
        <v>1782</v>
      </c>
      <c r="B16" s="377"/>
      <c r="C16" s="377"/>
      <c r="D16" s="377"/>
      <c r="E16" s="377"/>
      <c r="F16" s="377" t="s">
        <v>1768</v>
      </c>
      <c r="G16" s="377"/>
      <c r="H16" s="377"/>
      <c r="I16" s="377"/>
      <c r="J16" s="377"/>
      <c r="K16" s="377"/>
      <c r="L16" s="377"/>
      <c r="M16" s="377" t="s">
        <v>1771</v>
      </c>
      <c r="N16" s="377"/>
      <c r="O16" s="377"/>
      <c r="P16" s="377"/>
      <c r="Q16" s="377"/>
      <c r="R16" s="377"/>
      <c r="S16" s="377"/>
    </row>
    <row r="17" spans="1:19" ht="21">
      <c r="A17" s="377" t="s">
        <v>1783</v>
      </c>
      <c r="B17" s="377"/>
      <c r="C17" s="377"/>
      <c r="D17" s="377"/>
      <c r="E17" s="377"/>
      <c r="F17" s="378" t="s">
        <v>1769</v>
      </c>
      <c r="G17" s="378"/>
      <c r="H17" s="378"/>
      <c r="I17" s="378"/>
      <c r="J17" s="378"/>
      <c r="K17" s="378"/>
      <c r="L17" s="378"/>
      <c r="M17" s="377" t="s">
        <v>1772</v>
      </c>
      <c r="N17" s="377"/>
      <c r="O17" s="377"/>
      <c r="P17" s="377"/>
      <c r="Q17" s="377"/>
      <c r="R17" s="377"/>
      <c r="S17" s="377"/>
    </row>
  </sheetData>
  <sheetProtection/>
  <mergeCells count="29">
    <mergeCell ref="A17:E17"/>
    <mergeCell ref="F17:L17"/>
    <mergeCell ref="M17:S17"/>
    <mergeCell ref="A15:E15"/>
    <mergeCell ref="F15:L15"/>
    <mergeCell ref="M15:S15"/>
    <mergeCell ref="A16:E16"/>
    <mergeCell ref="F16:L16"/>
    <mergeCell ref="M16:S16"/>
    <mergeCell ref="C13:I13"/>
    <mergeCell ref="M5:N5"/>
    <mergeCell ref="O5:P5"/>
    <mergeCell ref="Q5:R5"/>
    <mergeCell ref="S5:S7"/>
    <mergeCell ref="D6:F6"/>
    <mergeCell ref="K6:L6"/>
    <mergeCell ref="M6:N6"/>
    <mergeCell ref="O6:P6"/>
    <mergeCell ref="Q6:R6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</mergeCells>
  <printOptions/>
  <pageMargins left="0.31496062992125984" right="0.31496062992125984" top="0.7480314960629921" bottom="0.15748031496062992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109">
      <selection activeCell="L122" sqref="L122:Q122"/>
    </sheetView>
  </sheetViews>
  <sheetFormatPr defaultColWidth="9.140625" defaultRowHeight="21.75"/>
  <cols>
    <col min="1" max="1" width="5.57421875" style="116" customWidth="1"/>
    <col min="2" max="2" width="23.421875" style="102" customWidth="1"/>
    <col min="3" max="3" width="5.57421875" style="113" customWidth="1"/>
    <col min="4" max="6" width="6.140625" style="116" customWidth="1"/>
    <col min="7" max="7" width="7.57421875" style="116" customWidth="1"/>
    <col min="8" max="8" width="5.57421875" style="116" customWidth="1"/>
    <col min="9" max="9" width="8.140625" style="116" customWidth="1"/>
    <col min="10" max="10" width="9.57421875" style="116" customWidth="1"/>
    <col min="11" max="11" width="5.57421875" style="116" customWidth="1"/>
    <col min="12" max="12" width="10.57421875" style="116" customWidth="1"/>
    <col min="13" max="13" width="5.57421875" style="116" customWidth="1"/>
    <col min="14" max="14" width="7.57421875" style="116" customWidth="1"/>
    <col min="15" max="15" width="5.57421875" style="116" customWidth="1"/>
    <col min="16" max="16" width="9.140625" style="116" customWidth="1"/>
    <col min="17" max="18" width="5.57421875" style="116" customWidth="1"/>
    <col min="19" max="19" width="13.57421875" style="116" customWidth="1"/>
    <col min="20" max="16384" width="9.00390625" style="116" customWidth="1"/>
  </cols>
  <sheetData>
    <row r="1" spans="1:19" ht="18" customHeight="1">
      <c r="A1" s="410" t="s">
        <v>37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ht="18">
      <c r="A2" s="410" t="s">
        <v>647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8">
      <c r="A3" s="410" t="s">
        <v>38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</row>
    <row r="4" spans="1:19" ht="18">
      <c r="A4" s="411"/>
      <c r="B4" s="411"/>
      <c r="C4" s="411"/>
      <c r="D4" s="412"/>
      <c r="E4" s="412"/>
      <c r="F4" s="412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</row>
    <row r="5" spans="1:19" ht="18" customHeight="1">
      <c r="A5" s="413" t="s">
        <v>1</v>
      </c>
      <c r="B5" s="405" t="s">
        <v>7</v>
      </c>
      <c r="C5" s="405" t="s">
        <v>2</v>
      </c>
      <c r="D5" s="365" t="s">
        <v>39</v>
      </c>
      <c r="E5" s="366"/>
      <c r="F5" s="367"/>
      <c r="G5" s="88" t="s">
        <v>40</v>
      </c>
      <c r="H5" s="413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405" t="s">
        <v>5</v>
      </c>
    </row>
    <row r="6" spans="1:19" ht="18" customHeight="1">
      <c r="A6" s="414"/>
      <c r="B6" s="406"/>
      <c r="C6" s="406"/>
      <c r="D6" s="368" t="s">
        <v>44</v>
      </c>
      <c r="E6" s="369"/>
      <c r="F6" s="370"/>
      <c r="G6" s="90" t="s">
        <v>45</v>
      </c>
      <c r="H6" s="414"/>
      <c r="I6" s="55" t="s">
        <v>46</v>
      </c>
      <c r="J6" s="55" t="s">
        <v>47</v>
      </c>
      <c r="K6" s="408" t="s">
        <v>48</v>
      </c>
      <c r="L6" s="409"/>
      <c r="M6" s="408" t="s">
        <v>49</v>
      </c>
      <c r="N6" s="409"/>
      <c r="O6" s="408" t="s">
        <v>50</v>
      </c>
      <c r="P6" s="409"/>
      <c r="Q6" s="408" t="s">
        <v>51</v>
      </c>
      <c r="R6" s="409"/>
      <c r="S6" s="406"/>
    </row>
    <row r="7" spans="1:19" ht="18">
      <c r="A7" s="415"/>
      <c r="B7" s="407"/>
      <c r="C7" s="407"/>
      <c r="D7" s="68">
        <v>2558</v>
      </c>
      <c r="E7" s="68">
        <v>2559</v>
      </c>
      <c r="F7" s="68">
        <v>2560</v>
      </c>
      <c r="G7" s="68">
        <v>2561</v>
      </c>
      <c r="H7" s="416"/>
      <c r="I7" s="56">
        <v>2561</v>
      </c>
      <c r="J7" s="56" t="s">
        <v>2</v>
      </c>
      <c r="K7" s="292" t="s">
        <v>52</v>
      </c>
      <c r="L7" s="87" t="s">
        <v>4</v>
      </c>
      <c r="M7" s="292" t="s">
        <v>52</v>
      </c>
      <c r="N7" s="87" t="s">
        <v>4</v>
      </c>
      <c r="O7" s="292" t="s">
        <v>52</v>
      </c>
      <c r="P7" s="87" t="s">
        <v>4</v>
      </c>
      <c r="Q7" s="292" t="s">
        <v>52</v>
      </c>
      <c r="R7" s="87" t="s">
        <v>4</v>
      </c>
      <c r="S7" s="407"/>
    </row>
    <row r="8" spans="1:19" s="122" customFormat="1" ht="36.75">
      <c r="A8" s="117">
        <v>1</v>
      </c>
      <c r="B8" s="277" t="s">
        <v>648</v>
      </c>
      <c r="C8" s="118" t="s">
        <v>649</v>
      </c>
      <c r="D8" s="65">
        <v>0</v>
      </c>
      <c r="E8" s="65">
        <v>0</v>
      </c>
      <c r="F8" s="65">
        <v>0</v>
      </c>
      <c r="G8" s="93">
        <v>10</v>
      </c>
      <c r="H8" s="65">
        <v>0</v>
      </c>
      <c r="I8" s="93">
        <v>10</v>
      </c>
      <c r="J8" s="140">
        <v>135</v>
      </c>
      <c r="K8" s="65">
        <v>10</v>
      </c>
      <c r="L8" s="149">
        <v>1350</v>
      </c>
      <c r="M8" s="65">
        <v>0</v>
      </c>
      <c r="N8" s="65"/>
      <c r="O8" s="65">
        <v>0</v>
      </c>
      <c r="P8" s="149">
        <f aca="true" t="shared" si="0" ref="P8:P13">O8*J8</f>
        <v>0</v>
      </c>
      <c r="Q8" s="120">
        <v>0</v>
      </c>
      <c r="R8" s="65"/>
      <c r="S8" s="121">
        <f aca="true" t="shared" si="1" ref="S8:S16">R8+N8+L8+P8</f>
        <v>1350</v>
      </c>
    </row>
    <row r="9" spans="1:19" s="122" customFormat="1" ht="36.75">
      <c r="A9" s="117">
        <v>2</v>
      </c>
      <c r="B9" s="277" t="s">
        <v>650</v>
      </c>
      <c r="C9" s="118" t="s">
        <v>649</v>
      </c>
      <c r="D9" s="65">
        <v>0</v>
      </c>
      <c r="E9" s="65">
        <v>0</v>
      </c>
      <c r="F9" s="65">
        <v>0</v>
      </c>
      <c r="G9" s="93">
        <v>10</v>
      </c>
      <c r="H9" s="65">
        <v>0</v>
      </c>
      <c r="I9" s="93">
        <v>10</v>
      </c>
      <c r="J9" s="140">
        <v>135</v>
      </c>
      <c r="K9" s="65">
        <v>10</v>
      </c>
      <c r="L9" s="149">
        <v>1350</v>
      </c>
      <c r="M9" s="65">
        <v>0</v>
      </c>
      <c r="N9" s="65"/>
      <c r="O9" s="65">
        <v>0</v>
      </c>
      <c r="P9" s="149">
        <f t="shared" si="0"/>
        <v>0</v>
      </c>
      <c r="Q9" s="120">
        <v>0</v>
      </c>
      <c r="R9" s="65"/>
      <c r="S9" s="121">
        <f t="shared" si="1"/>
        <v>1350</v>
      </c>
    </row>
    <row r="10" spans="1:19" s="122" customFormat="1" ht="36.75">
      <c r="A10" s="117">
        <v>3</v>
      </c>
      <c r="B10" s="277" t="s">
        <v>651</v>
      </c>
      <c r="C10" s="118" t="s">
        <v>649</v>
      </c>
      <c r="D10" s="65">
        <v>0</v>
      </c>
      <c r="E10" s="65">
        <v>0</v>
      </c>
      <c r="F10" s="65">
        <v>0</v>
      </c>
      <c r="G10" s="97">
        <v>10</v>
      </c>
      <c r="H10" s="65">
        <v>0</v>
      </c>
      <c r="I10" s="97">
        <v>10</v>
      </c>
      <c r="J10" s="140">
        <v>135</v>
      </c>
      <c r="K10" s="98">
        <v>10</v>
      </c>
      <c r="L10" s="149">
        <v>1350</v>
      </c>
      <c r="M10" s="65">
        <v>0</v>
      </c>
      <c r="N10" s="65"/>
      <c r="O10" s="65">
        <v>0</v>
      </c>
      <c r="P10" s="149">
        <f t="shared" si="0"/>
        <v>0</v>
      </c>
      <c r="Q10" s="120">
        <v>0</v>
      </c>
      <c r="R10" s="65"/>
      <c r="S10" s="121">
        <f t="shared" si="1"/>
        <v>1350</v>
      </c>
    </row>
    <row r="11" spans="1:19" s="122" customFormat="1" ht="21">
      <c r="A11" s="117">
        <v>4</v>
      </c>
      <c r="B11" s="278" t="s">
        <v>652</v>
      </c>
      <c r="C11" s="118" t="s">
        <v>649</v>
      </c>
      <c r="D11" s="65">
        <v>10</v>
      </c>
      <c r="E11" s="65">
        <v>0</v>
      </c>
      <c r="F11" s="65">
        <v>3</v>
      </c>
      <c r="G11" s="97">
        <v>10</v>
      </c>
      <c r="H11" s="65">
        <v>0</v>
      </c>
      <c r="I11" s="97">
        <v>10</v>
      </c>
      <c r="J11" s="140">
        <v>135</v>
      </c>
      <c r="K11" s="98">
        <v>10</v>
      </c>
      <c r="L11" s="149">
        <v>1350</v>
      </c>
      <c r="M11" s="65">
        <v>0</v>
      </c>
      <c r="N11" s="65"/>
      <c r="O11" s="65">
        <v>0</v>
      </c>
      <c r="P11" s="149">
        <f t="shared" si="0"/>
        <v>0</v>
      </c>
      <c r="Q11" s="120">
        <v>0</v>
      </c>
      <c r="R11" s="65"/>
      <c r="S11" s="121">
        <f t="shared" si="1"/>
        <v>1350</v>
      </c>
    </row>
    <row r="12" spans="1:19" s="122" customFormat="1" ht="36.75">
      <c r="A12" s="117">
        <v>5</v>
      </c>
      <c r="B12" s="204" t="s">
        <v>653</v>
      </c>
      <c r="C12" s="118" t="s">
        <v>649</v>
      </c>
      <c r="D12" s="65">
        <v>10</v>
      </c>
      <c r="E12" s="65">
        <v>0</v>
      </c>
      <c r="F12" s="65">
        <v>0</v>
      </c>
      <c r="G12" s="97">
        <v>10</v>
      </c>
      <c r="H12" s="65">
        <v>0</v>
      </c>
      <c r="I12" s="97">
        <v>10</v>
      </c>
      <c r="J12" s="140">
        <v>135</v>
      </c>
      <c r="K12" s="98">
        <v>10</v>
      </c>
      <c r="L12" s="149">
        <v>1350</v>
      </c>
      <c r="M12" s="65">
        <v>0</v>
      </c>
      <c r="N12" s="65"/>
      <c r="O12" s="65">
        <v>0</v>
      </c>
      <c r="P12" s="149">
        <f t="shared" si="0"/>
        <v>0</v>
      </c>
      <c r="Q12" s="120">
        <v>0</v>
      </c>
      <c r="R12" s="65"/>
      <c r="S12" s="121">
        <f t="shared" si="1"/>
        <v>1350</v>
      </c>
    </row>
    <row r="13" spans="1:19" s="122" customFormat="1" ht="36.75">
      <c r="A13" s="117">
        <v>6</v>
      </c>
      <c r="B13" s="204" t="s">
        <v>654</v>
      </c>
      <c r="C13" s="118" t="s">
        <v>649</v>
      </c>
      <c r="D13" s="65">
        <v>10</v>
      </c>
      <c r="E13" s="65">
        <v>0</v>
      </c>
      <c r="F13" s="65">
        <v>0</v>
      </c>
      <c r="G13" s="97">
        <v>10</v>
      </c>
      <c r="H13" s="65">
        <v>0</v>
      </c>
      <c r="I13" s="97">
        <v>10</v>
      </c>
      <c r="J13" s="140">
        <v>135</v>
      </c>
      <c r="K13" s="98">
        <v>10</v>
      </c>
      <c r="L13" s="149">
        <v>1350</v>
      </c>
      <c r="M13" s="65">
        <v>0</v>
      </c>
      <c r="N13" s="65"/>
      <c r="O13" s="65">
        <v>0</v>
      </c>
      <c r="P13" s="149">
        <f t="shared" si="0"/>
        <v>0</v>
      </c>
      <c r="Q13" s="120">
        <v>0</v>
      </c>
      <c r="R13" s="65"/>
      <c r="S13" s="121">
        <f t="shared" si="1"/>
        <v>1350</v>
      </c>
    </row>
    <row r="14" spans="1:19" s="122" customFormat="1" ht="21">
      <c r="A14" s="117">
        <v>7</v>
      </c>
      <c r="B14" s="279" t="s">
        <v>655</v>
      </c>
      <c r="C14" s="118" t="s">
        <v>649</v>
      </c>
      <c r="D14" s="100">
        <v>0</v>
      </c>
      <c r="E14" s="100">
        <v>0</v>
      </c>
      <c r="F14" s="100">
        <v>5</v>
      </c>
      <c r="G14" s="100">
        <v>10</v>
      </c>
      <c r="H14" s="100">
        <v>0</v>
      </c>
      <c r="I14" s="100">
        <v>10</v>
      </c>
      <c r="J14" s="140">
        <v>135</v>
      </c>
      <c r="K14" s="65">
        <v>10</v>
      </c>
      <c r="L14" s="149">
        <v>1350</v>
      </c>
      <c r="M14" s="65">
        <v>0</v>
      </c>
      <c r="N14" s="123"/>
      <c r="O14" s="65">
        <v>0</v>
      </c>
      <c r="P14" s="149"/>
      <c r="Q14" s="120">
        <v>0</v>
      </c>
      <c r="R14" s="124"/>
      <c r="S14" s="121">
        <f t="shared" si="1"/>
        <v>1350</v>
      </c>
    </row>
    <row r="15" spans="1:19" s="122" customFormat="1" ht="21">
      <c r="A15" s="117">
        <v>8</v>
      </c>
      <c r="B15" s="279" t="s">
        <v>656</v>
      </c>
      <c r="C15" s="118" t="s">
        <v>649</v>
      </c>
      <c r="D15" s="65">
        <v>0</v>
      </c>
      <c r="E15" s="65">
        <v>0</v>
      </c>
      <c r="F15" s="65">
        <v>5</v>
      </c>
      <c r="G15" s="65">
        <v>10</v>
      </c>
      <c r="H15" s="65">
        <v>0</v>
      </c>
      <c r="I15" s="65">
        <v>10</v>
      </c>
      <c r="J15" s="140">
        <v>135</v>
      </c>
      <c r="K15" s="65">
        <v>10</v>
      </c>
      <c r="L15" s="149">
        <v>1350</v>
      </c>
      <c r="M15" s="65">
        <v>0</v>
      </c>
      <c r="N15" s="123"/>
      <c r="O15" s="65">
        <v>0</v>
      </c>
      <c r="P15" s="149"/>
      <c r="Q15" s="120">
        <v>0</v>
      </c>
      <c r="R15" s="124"/>
      <c r="S15" s="121">
        <f t="shared" si="1"/>
        <v>1350</v>
      </c>
    </row>
    <row r="16" spans="1:19" s="122" customFormat="1" ht="21">
      <c r="A16" s="117">
        <v>9</v>
      </c>
      <c r="B16" s="279" t="s">
        <v>657</v>
      </c>
      <c r="C16" s="118" t="s">
        <v>649</v>
      </c>
      <c r="D16" s="65">
        <v>0</v>
      </c>
      <c r="E16" s="65">
        <v>0</v>
      </c>
      <c r="F16" s="65">
        <v>5</v>
      </c>
      <c r="G16" s="65">
        <v>10</v>
      </c>
      <c r="H16" s="65">
        <v>0</v>
      </c>
      <c r="I16" s="65">
        <v>10</v>
      </c>
      <c r="J16" s="140">
        <v>135</v>
      </c>
      <c r="K16" s="65">
        <v>10</v>
      </c>
      <c r="L16" s="149">
        <v>1350</v>
      </c>
      <c r="M16" s="65">
        <v>0</v>
      </c>
      <c r="N16" s="123"/>
      <c r="O16" s="65">
        <v>0</v>
      </c>
      <c r="P16" s="149"/>
      <c r="Q16" s="120">
        <v>0</v>
      </c>
      <c r="R16" s="124"/>
      <c r="S16" s="121">
        <f t="shared" si="1"/>
        <v>1350</v>
      </c>
    </row>
    <row r="17" spans="1:19" s="122" customFormat="1" ht="21">
      <c r="A17" s="117">
        <v>10</v>
      </c>
      <c r="B17" s="279" t="s">
        <v>658</v>
      </c>
      <c r="C17" s="118" t="s">
        <v>649</v>
      </c>
      <c r="D17" s="100">
        <v>0</v>
      </c>
      <c r="E17" s="100">
        <v>0</v>
      </c>
      <c r="F17" s="100">
        <v>5</v>
      </c>
      <c r="G17" s="100">
        <v>10</v>
      </c>
      <c r="H17" s="100">
        <v>0</v>
      </c>
      <c r="I17" s="100">
        <v>10</v>
      </c>
      <c r="J17" s="140">
        <v>135</v>
      </c>
      <c r="K17" s="65">
        <v>10</v>
      </c>
      <c r="L17" s="149">
        <v>1350</v>
      </c>
      <c r="M17" s="65">
        <v>0</v>
      </c>
      <c r="N17" s="123"/>
      <c r="O17" s="65">
        <v>0</v>
      </c>
      <c r="P17" s="149"/>
      <c r="Q17" s="120">
        <v>0</v>
      </c>
      <c r="R17" s="124"/>
      <c r="S17" s="121">
        <f aca="true" t="shared" si="2" ref="S17:S27">R17+N17+L17+P17</f>
        <v>1350</v>
      </c>
    </row>
    <row r="18" spans="1:19" s="122" customFormat="1" ht="21">
      <c r="A18" s="117">
        <v>11</v>
      </c>
      <c r="B18" s="279" t="s">
        <v>659</v>
      </c>
      <c r="C18" s="118" t="s">
        <v>649</v>
      </c>
      <c r="D18" s="100">
        <v>0</v>
      </c>
      <c r="E18" s="100">
        <v>0</v>
      </c>
      <c r="F18" s="100">
        <v>5</v>
      </c>
      <c r="G18" s="100">
        <v>10</v>
      </c>
      <c r="H18" s="100">
        <v>0</v>
      </c>
      <c r="I18" s="100">
        <v>10</v>
      </c>
      <c r="J18" s="140">
        <v>135</v>
      </c>
      <c r="K18" s="65">
        <v>10</v>
      </c>
      <c r="L18" s="149">
        <v>1350</v>
      </c>
      <c r="M18" s="65">
        <v>0</v>
      </c>
      <c r="N18" s="123"/>
      <c r="O18" s="65">
        <v>0</v>
      </c>
      <c r="P18" s="149"/>
      <c r="Q18" s="120">
        <v>0</v>
      </c>
      <c r="R18" s="124"/>
      <c r="S18" s="121">
        <f t="shared" si="2"/>
        <v>1350</v>
      </c>
    </row>
    <row r="19" spans="1:19" s="122" customFormat="1" ht="21">
      <c r="A19" s="117">
        <v>12</v>
      </c>
      <c r="B19" s="279" t="s">
        <v>660</v>
      </c>
      <c r="C19" s="118" t="s">
        <v>649</v>
      </c>
      <c r="D19" s="100">
        <v>0</v>
      </c>
      <c r="E19" s="100">
        <v>0</v>
      </c>
      <c r="F19" s="100">
        <v>15</v>
      </c>
      <c r="G19" s="100">
        <v>10</v>
      </c>
      <c r="H19" s="100">
        <v>0</v>
      </c>
      <c r="I19" s="100">
        <v>10</v>
      </c>
      <c r="J19" s="140">
        <v>135</v>
      </c>
      <c r="K19" s="65">
        <v>10</v>
      </c>
      <c r="L19" s="149">
        <v>1350</v>
      </c>
      <c r="M19" s="65">
        <v>0</v>
      </c>
      <c r="N19" s="123"/>
      <c r="O19" s="65">
        <v>0</v>
      </c>
      <c r="P19" s="149"/>
      <c r="Q19" s="120">
        <v>0</v>
      </c>
      <c r="R19" s="124"/>
      <c r="S19" s="121">
        <f t="shared" si="2"/>
        <v>1350</v>
      </c>
    </row>
    <row r="20" spans="1:19" s="122" customFormat="1" ht="21">
      <c r="A20" s="117">
        <v>13</v>
      </c>
      <c r="B20" s="279" t="s">
        <v>661</v>
      </c>
      <c r="C20" s="118" t="s">
        <v>649</v>
      </c>
      <c r="D20" s="100">
        <v>0</v>
      </c>
      <c r="E20" s="100">
        <v>0</v>
      </c>
      <c r="F20" s="100">
        <v>5</v>
      </c>
      <c r="G20" s="100">
        <v>10</v>
      </c>
      <c r="H20" s="100">
        <v>0</v>
      </c>
      <c r="I20" s="100">
        <v>10</v>
      </c>
      <c r="J20" s="140">
        <v>135</v>
      </c>
      <c r="K20" s="65">
        <v>10</v>
      </c>
      <c r="L20" s="149">
        <v>1350</v>
      </c>
      <c r="M20" s="65">
        <v>0</v>
      </c>
      <c r="N20" s="123"/>
      <c r="O20" s="65">
        <v>0</v>
      </c>
      <c r="P20" s="149"/>
      <c r="Q20" s="120">
        <v>0</v>
      </c>
      <c r="R20" s="124"/>
      <c r="S20" s="121">
        <f t="shared" si="2"/>
        <v>1350</v>
      </c>
    </row>
    <row r="21" spans="1:19" s="122" customFormat="1" ht="21">
      <c r="A21" s="117">
        <v>14</v>
      </c>
      <c r="B21" s="279" t="s">
        <v>662</v>
      </c>
      <c r="C21" s="118" t="s">
        <v>649</v>
      </c>
      <c r="D21" s="100">
        <v>0</v>
      </c>
      <c r="E21" s="100">
        <v>0</v>
      </c>
      <c r="F21" s="100">
        <v>5</v>
      </c>
      <c r="G21" s="100">
        <v>10</v>
      </c>
      <c r="H21" s="100">
        <v>0</v>
      </c>
      <c r="I21" s="100">
        <v>10</v>
      </c>
      <c r="J21" s="140">
        <v>135</v>
      </c>
      <c r="K21" s="65">
        <v>10</v>
      </c>
      <c r="L21" s="149">
        <v>1350</v>
      </c>
      <c r="M21" s="65">
        <v>0</v>
      </c>
      <c r="N21" s="123"/>
      <c r="O21" s="65">
        <v>0</v>
      </c>
      <c r="P21" s="149"/>
      <c r="Q21" s="120">
        <v>0</v>
      </c>
      <c r="R21" s="124"/>
      <c r="S21" s="121">
        <f t="shared" si="2"/>
        <v>1350</v>
      </c>
    </row>
    <row r="22" spans="1:19" s="122" customFormat="1" ht="21">
      <c r="A22" s="117">
        <v>15</v>
      </c>
      <c r="B22" s="279" t="s">
        <v>663</v>
      </c>
      <c r="C22" s="118" t="s">
        <v>649</v>
      </c>
      <c r="D22" s="100">
        <v>0</v>
      </c>
      <c r="E22" s="100">
        <v>0</v>
      </c>
      <c r="F22" s="100">
        <v>5</v>
      </c>
      <c r="G22" s="100">
        <v>10</v>
      </c>
      <c r="H22" s="100">
        <v>0</v>
      </c>
      <c r="I22" s="100">
        <v>10</v>
      </c>
      <c r="J22" s="140">
        <v>135</v>
      </c>
      <c r="K22" s="65">
        <v>10</v>
      </c>
      <c r="L22" s="149">
        <v>1350</v>
      </c>
      <c r="M22" s="65">
        <v>0</v>
      </c>
      <c r="N22" s="123"/>
      <c r="O22" s="65">
        <v>0</v>
      </c>
      <c r="P22" s="149"/>
      <c r="Q22" s="120">
        <v>0</v>
      </c>
      <c r="R22" s="124"/>
      <c r="S22" s="121">
        <f t="shared" si="2"/>
        <v>1350</v>
      </c>
    </row>
    <row r="23" spans="1:19" s="122" customFormat="1" ht="21">
      <c r="A23" s="117">
        <v>16</v>
      </c>
      <c r="B23" s="279" t="s">
        <v>664</v>
      </c>
      <c r="C23" s="118" t="s">
        <v>649</v>
      </c>
      <c r="D23" s="65">
        <v>0</v>
      </c>
      <c r="E23" s="65">
        <v>0</v>
      </c>
      <c r="F23" s="65">
        <v>5</v>
      </c>
      <c r="G23" s="65">
        <v>10</v>
      </c>
      <c r="H23" s="65">
        <v>0</v>
      </c>
      <c r="I23" s="65">
        <v>10</v>
      </c>
      <c r="J23" s="140">
        <v>135</v>
      </c>
      <c r="K23" s="65">
        <v>10</v>
      </c>
      <c r="L23" s="149">
        <v>1350</v>
      </c>
      <c r="M23" s="65">
        <v>0</v>
      </c>
      <c r="N23" s="123"/>
      <c r="O23" s="65">
        <v>0</v>
      </c>
      <c r="P23" s="149"/>
      <c r="Q23" s="120">
        <v>0</v>
      </c>
      <c r="R23" s="124"/>
      <c r="S23" s="121">
        <f t="shared" si="2"/>
        <v>1350</v>
      </c>
    </row>
    <row r="24" spans="1:19" s="122" customFormat="1" ht="21">
      <c r="A24" s="117">
        <v>17</v>
      </c>
      <c r="B24" s="279" t="s">
        <v>1799</v>
      </c>
      <c r="C24" s="118" t="s">
        <v>54</v>
      </c>
      <c r="D24" s="100">
        <v>0</v>
      </c>
      <c r="E24" s="100">
        <v>0</v>
      </c>
      <c r="F24" s="100">
        <v>5</v>
      </c>
      <c r="G24" s="100">
        <v>5</v>
      </c>
      <c r="H24" s="100">
        <v>0</v>
      </c>
      <c r="I24" s="100">
        <v>5</v>
      </c>
      <c r="J24" s="140">
        <v>425</v>
      </c>
      <c r="K24" s="65">
        <v>5</v>
      </c>
      <c r="L24" s="149">
        <v>2125</v>
      </c>
      <c r="M24" s="65">
        <v>0</v>
      </c>
      <c r="N24" s="123"/>
      <c r="O24" s="65">
        <v>0</v>
      </c>
      <c r="P24" s="149"/>
      <c r="Q24" s="120">
        <v>0</v>
      </c>
      <c r="R24" s="124"/>
      <c r="S24" s="121">
        <f t="shared" si="2"/>
        <v>2125</v>
      </c>
    </row>
    <row r="25" spans="1:19" s="122" customFormat="1" ht="21">
      <c r="A25" s="117">
        <v>18</v>
      </c>
      <c r="B25" s="279" t="s">
        <v>1800</v>
      </c>
      <c r="C25" s="118" t="s">
        <v>54</v>
      </c>
      <c r="D25" s="100">
        <v>0</v>
      </c>
      <c r="E25" s="100">
        <v>0</v>
      </c>
      <c r="F25" s="100">
        <v>5</v>
      </c>
      <c r="G25" s="100">
        <v>2</v>
      </c>
      <c r="H25" s="100">
        <v>0</v>
      </c>
      <c r="I25" s="100">
        <v>2</v>
      </c>
      <c r="J25" s="140">
        <v>425</v>
      </c>
      <c r="K25" s="65">
        <v>2</v>
      </c>
      <c r="L25" s="149">
        <v>850</v>
      </c>
      <c r="M25" s="65">
        <v>0</v>
      </c>
      <c r="N25" s="123"/>
      <c r="O25" s="65">
        <v>0</v>
      </c>
      <c r="P25" s="149"/>
      <c r="Q25" s="120">
        <v>0</v>
      </c>
      <c r="R25" s="124"/>
      <c r="S25" s="121">
        <f t="shared" si="2"/>
        <v>850</v>
      </c>
    </row>
    <row r="26" spans="1:19" s="125" customFormat="1" ht="18">
      <c r="A26" s="117">
        <v>19</v>
      </c>
      <c r="B26" s="280" t="s">
        <v>665</v>
      </c>
      <c r="C26" s="93" t="s">
        <v>666</v>
      </c>
      <c r="D26" s="120">
        <v>0</v>
      </c>
      <c r="E26" s="120">
        <v>0</v>
      </c>
      <c r="F26" s="120">
        <v>6</v>
      </c>
      <c r="G26" s="93">
        <v>2</v>
      </c>
      <c r="H26" s="93">
        <v>0</v>
      </c>
      <c r="I26" s="65">
        <v>2</v>
      </c>
      <c r="J26" s="140">
        <v>480</v>
      </c>
      <c r="K26" s="120">
        <v>1</v>
      </c>
      <c r="L26" s="149">
        <v>480</v>
      </c>
      <c r="M26" s="93">
        <v>0</v>
      </c>
      <c r="N26" s="93"/>
      <c r="O26" s="65">
        <v>1</v>
      </c>
      <c r="P26" s="149">
        <f>O26*J26</f>
        <v>480</v>
      </c>
      <c r="Q26" s="120">
        <v>0</v>
      </c>
      <c r="R26" s="93"/>
      <c r="S26" s="121">
        <f t="shared" si="2"/>
        <v>960</v>
      </c>
    </row>
    <row r="27" spans="1:19" s="125" customFormat="1" ht="18">
      <c r="A27" s="117">
        <v>20</v>
      </c>
      <c r="B27" s="277" t="s">
        <v>667</v>
      </c>
      <c r="C27" s="93" t="s">
        <v>86</v>
      </c>
      <c r="D27" s="120">
        <v>0</v>
      </c>
      <c r="E27" s="120">
        <v>0</v>
      </c>
      <c r="F27" s="120">
        <v>0</v>
      </c>
      <c r="G27" s="120">
        <v>2</v>
      </c>
      <c r="H27" s="93">
        <v>0</v>
      </c>
      <c r="I27" s="120">
        <v>1</v>
      </c>
      <c r="J27" s="140">
        <v>1000</v>
      </c>
      <c r="K27" s="120">
        <v>1</v>
      </c>
      <c r="L27" s="149">
        <v>1000</v>
      </c>
      <c r="M27" s="93">
        <v>0</v>
      </c>
      <c r="N27" s="93"/>
      <c r="O27" s="120">
        <v>1</v>
      </c>
      <c r="P27" s="149">
        <f>O27*J27</f>
        <v>1000</v>
      </c>
      <c r="Q27" s="120">
        <v>0</v>
      </c>
      <c r="R27" s="93"/>
      <c r="S27" s="121">
        <f t="shared" si="2"/>
        <v>2000</v>
      </c>
    </row>
    <row r="28" spans="1:19" s="125" customFormat="1" ht="18">
      <c r="A28" s="117">
        <v>21</v>
      </c>
      <c r="B28" s="277" t="s">
        <v>668</v>
      </c>
      <c r="C28" s="93" t="s">
        <v>669</v>
      </c>
      <c r="D28" s="120">
        <v>0</v>
      </c>
      <c r="E28" s="120">
        <v>1</v>
      </c>
      <c r="F28" s="120">
        <v>1</v>
      </c>
      <c r="G28" s="120">
        <v>1</v>
      </c>
      <c r="H28" s="93">
        <v>0</v>
      </c>
      <c r="I28" s="120">
        <v>1</v>
      </c>
      <c r="J28" s="140">
        <v>450</v>
      </c>
      <c r="K28" s="120">
        <v>1</v>
      </c>
      <c r="L28" s="149">
        <v>450</v>
      </c>
      <c r="M28" s="93">
        <v>0</v>
      </c>
      <c r="N28" s="93"/>
      <c r="O28" s="120">
        <v>0</v>
      </c>
      <c r="P28" s="149">
        <f aca="true" t="shared" si="3" ref="P28:P38">O28*J28</f>
        <v>0</v>
      </c>
      <c r="Q28" s="120">
        <v>0</v>
      </c>
      <c r="R28" s="93"/>
      <c r="S28" s="121">
        <f aca="true" t="shared" si="4" ref="S28:S38">R28+N28+L28+P28</f>
        <v>450</v>
      </c>
    </row>
    <row r="29" spans="1:19" s="125" customFormat="1" ht="21">
      <c r="A29" s="117">
        <v>22</v>
      </c>
      <c r="B29" s="281" t="s">
        <v>671</v>
      </c>
      <c r="C29" s="126" t="s">
        <v>666</v>
      </c>
      <c r="D29" s="93">
        <v>0</v>
      </c>
      <c r="E29" s="93">
        <v>0</v>
      </c>
      <c r="F29" s="93">
        <v>3</v>
      </c>
      <c r="G29" s="93">
        <v>3</v>
      </c>
      <c r="H29" s="93">
        <v>0</v>
      </c>
      <c r="I29" s="93">
        <v>3</v>
      </c>
      <c r="J29" s="140">
        <v>480</v>
      </c>
      <c r="K29" s="93">
        <v>3</v>
      </c>
      <c r="L29" s="149">
        <v>1440</v>
      </c>
      <c r="M29" s="93">
        <v>0</v>
      </c>
      <c r="N29" s="93"/>
      <c r="O29" s="93">
        <v>0</v>
      </c>
      <c r="P29" s="149">
        <f t="shared" si="3"/>
        <v>0</v>
      </c>
      <c r="Q29" s="120">
        <v>0</v>
      </c>
      <c r="R29" s="93"/>
      <c r="S29" s="121">
        <f t="shared" si="4"/>
        <v>1440</v>
      </c>
    </row>
    <row r="30" spans="1:19" s="122" customFormat="1" ht="18">
      <c r="A30" s="117">
        <v>23</v>
      </c>
      <c r="B30" s="204" t="s">
        <v>1801</v>
      </c>
      <c r="C30" s="65" t="s">
        <v>666</v>
      </c>
      <c r="D30" s="127">
        <v>0</v>
      </c>
      <c r="E30" s="127">
        <v>0</v>
      </c>
      <c r="F30" s="127">
        <v>3</v>
      </c>
      <c r="G30" s="127">
        <v>3</v>
      </c>
      <c r="H30" s="65">
        <v>0</v>
      </c>
      <c r="I30" s="127">
        <v>3</v>
      </c>
      <c r="J30" s="140">
        <v>480</v>
      </c>
      <c r="K30" s="127">
        <v>3</v>
      </c>
      <c r="L30" s="149">
        <v>1440</v>
      </c>
      <c r="M30" s="65">
        <v>0</v>
      </c>
      <c r="N30" s="65"/>
      <c r="O30" s="127">
        <v>0</v>
      </c>
      <c r="P30" s="149">
        <f t="shared" si="3"/>
        <v>0</v>
      </c>
      <c r="Q30" s="120">
        <v>0</v>
      </c>
      <c r="R30" s="65"/>
      <c r="S30" s="121">
        <f t="shared" si="4"/>
        <v>1440</v>
      </c>
    </row>
    <row r="31" spans="1:19" s="122" customFormat="1" ht="18">
      <c r="A31" s="117">
        <v>24</v>
      </c>
      <c r="B31" s="282" t="s">
        <v>1802</v>
      </c>
      <c r="C31" s="65" t="s">
        <v>666</v>
      </c>
      <c r="D31" s="127">
        <v>0</v>
      </c>
      <c r="E31" s="127">
        <v>0</v>
      </c>
      <c r="F31" s="127">
        <v>1</v>
      </c>
      <c r="G31" s="127">
        <v>1</v>
      </c>
      <c r="H31" s="65">
        <v>0</v>
      </c>
      <c r="I31" s="127">
        <v>1</v>
      </c>
      <c r="J31" s="140">
        <v>480</v>
      </c>
      <c r="K31" s="127">
        <v>1</v>
      </c>
      <c r="L31" s="149">
        <v>480</v>
      </c>
      <c r="M31" s="65">
        <v>0</v>
      </c>
      <c r="N31" s="65"/>
      <c r="O31" s="127">
        <v>0</v>
      </c>
      <c r="P31" s="149">
        <f t="shared" si="3"/>
        <v>0</v>
      </c>
      <c r="Q31" s="120">
        <v>0</v>
      </c>
      <c r="R31" s="65"/>
      <c r="S31" s="121">
        <f t="shared" si="4"/>
        <v>480</v>
      </c>
    </row>
    <row r="32" spans="1:19" s="122" customFormat="1" ht="18">
      <c r="A32" s="117">
        <v>25</v>
      </c>
      <c r="B32" s="282" t="s">
        <v>1803</v>
      </c>
      <c r="C32" s="65" t="s">
        <v>666</v>
      </c>
      <c r="D32" s="127">
        <v>0</v>
      </c>
      <c r="E32" s="127">
        <v>0</v>
      </c>
      <c r="F32" s="127">
        <v>2</v>
      </c>
      <c r="G32" s="127">
        <v>2</v>
      </c>
      <c r="H32" s="65">
        <v>0</v>
      </c>
      <c r="I32" s="127">
        <v>2</v>
      </c>
      <c r="J32" s="140">
        <v>480</v>
      </c>
      <c r="K32" s="127">
        <v>2</v>
      </c>
      <c r="L32" s="149">
        <v>960</v>
      </c>
      <c r="M32" s="65">
        <v>0</v>
      </c>
      <c r="N32" s="65"/>
      <c r="O32" s="127">
        <v>0</v>
      </c>
      <c r="P32" s="149">
        <f t="shared" si="3"/>
        <v>0</v>
      </c>
      <c r="Q32" s="120">
        <v>0</v>
      </c>
      <c r="R32" s="65"/>
      <c r="S32" s="121">
        <f t="shared" si="4"/>
        <v>960</v>
      </c>
    </row>
    <row r="33" spans="1:19" s="122" customFormat="1" ht="18">
      <c r="A33" s="117">
        <v>26</v>
      </c>
      <c r="B33" s="282" t="s">
        <v>1804</v>
      </c>
      <c r="C33" s="65" t="s">
        <v>666</v>
      </c>
      <c r="D33" s="127">
        <v>0</v>
      </c>
      <c r="E33" s="127">
        <v>0</v>
      </c>
      <c r="F33" s="127">
        <v>1</v>
      </c>
      <c r="G33" s="127">
        <v>1</v>
      </c>
      <c r="H33" s="65">
        <v>0</v>
      </c>
      <c r="I33" s="127">
        <v>1</v>
      </c>
      <c r="J33" s="140">
        <v>480</v>
      </c>
      <c r="K33" s="127">
        <v>1</v>
      </c>
      <c r="L33" s="149">
        <v>480</v>
      </c>
      <c r="M33" s="65">
        <v>0</v>
      </c>
      <c r="N33" s="65"/>
      <c r="O33" s="127">
        <v>0</v>
      </c>
      <c r="P33" s="149">
        <f t="shared" si="3"/>
        <v>0</v>
      </c>
      <c r="Q33" s="120">
        <v>0</v>
      </c>
      <c r="R33" s="65"/>
      <c r="S33" s="121">
        <f t="shared" si="4"/>
        <v>480</v>
      </c>
    </row>
    <row r="34" spans="1:19" s="122" customFormat="1" ht="18">
      <c r="A34" s="117">
        <v>27</v>
      </c>
      <c r="B34" s="282" t="s">
        <v>672</v>
      </c>
      <c r="C34" s="65" t="s">
        <v>666</v>
      </c>
      <c r="D34" s="127">
        <v>0</v>
      </c>
      <c r="E34" s="127">
        <v>0</v>
      </c>
      <c r="F34" s="127">
        <v>3</v>
      </c>
      <c r="G34" s="127">
        <v>3</v>
      </c>
      <c r="H34" s="65">
        <v>0</v>
      </c>
      <c r="I34" s="127">
        <v>3</v>
      </c>
      <c r="J34" s="140">
        <v>480</v>
      </c>
      <c r="K34" s="127">
        <v>3</v>
      </c>
      <c r="L34" s="149">
        <v>1440</v>
      </c>
      <c r="M34" s="65">
        <v>0</v>
      </c>
      <c r="N34" s="65"/>
      <c r="O34" s="127">
        <v>0</v>
      </c>
      <c r="P34" s="149">
        <f t="shared" si="3"/>
        <v>0</v>
      </c>
      <c r="Q34" s="120">
        <v>0</v>
      </c>
      <c r="R34" s="65"/>
      <c r="S34" s="121">
        <f t="shared" si="4"/>
        <v>1440</v>
      </c>
    </row>
    <row r="35" spans="1:19" s="122" customFormat="1" ht="36.75">
      <c r="A35" s="117">
        <v>28</v>
      </c>
      <c r="B35" s="204" t="s">
        <v>673</v>
      </c>
      <c r="C35" s="65" t="s">
        <v>666</v>
      </c>
      <c r="D35" s="127">
        <v>0</v>
      </c>
      <c r="E35" s="127">
        <v>0</v>
      </c>
      <c r="F35" s="127">
        <v>1</v>
      </c>
      <c r="G35" s="127">
        <v>1</v>
      </c>
      <c r="H35" s="65">
        <v>0</v>
      </c>
      <c r="I35" s="127">
        <v>1</v>
      </c>
      <c r="J35" s="140">
        <v>480</v>
      </c>
      <c r="K35" s="127">
        <v>1</v>
      </c>
      <c r="L35" s="149">
        <v>480</v>
      </c>
      <c r="M35" s="65">
        <v>0</v>
      </c>
      <c r="N35" s="65"/>
      <c r="O35" s="127">
        <v>0</v>
      </c>
      <c r="P35" s="149">
        <f t="shared" si="3"/>
        <v>0</v>
      </c>
      <c r="Q35" s="120">
        <v>0</v>
      </c>
      <c r="R35" s="65"/>
      <c r="S35" s="121">
        <f t="shared" si="4"/>
        <v>480</v>
      </c>
    </row>
    <row r="36" spans="1:19" s="122" customFormat="1" ht="36.75">
      <c r="A36" s="117">
        <v>29</v>
      </c>
      <c r="B36" s="279" t="s">
        <v>674</v>
      </c>
      <c r="C36" s="65" t="s">
        <v>666</v>
      </c>
      <c r="D36" s="100">
        <v>0</v>
      </c>
      <c r="E36" s="100">
        <v>0</v>
      </c>
      <c r="F36" s="65">
        <v>1</v>
      </c>
      <c r="G36" s="65">
        <v>1</v>
      </c>
      <c r="H36" s="100">
        <v>0</v>
      </c>
      <c r="I36" s="65">
        <v>1</v>
      </c>
      <c r="J36" s="140">
        <v>480</v>
      </c>
      <c r="K36" s="65">
        <v>1</v>
      </c>
      <c r="L36" s="149">
        <v>480</v>
      </c>
      <c r="M36" s="103">
        <v>0</v>
      </c>
      <c r="N36" s="123"/>
      <c r="O36" s="103">
        <v>0</v>
      </c>
      <c r="P36" s="149">
        <f t="shared" si="3"/>
        <v>0</v>
      </c>
      <c r="Q36" s="120">
        <v>0</v>
      </c>
      <c r="R36" s="124"/>
      <c r="S36" s="121">
        <f t="shared" si="4"/>
        <v>480</v>
      </c>
    </row>
    <row r="37" spans="1:19" s="122" customFormat="1" ht="36.75">
      <c r="A37" s="117">
        <v>30</v>
      </c>
      <c r="B37" s="279" t="s">
        <v>675</v>
      </c>
      <c r="C37" s="65" t="s">
        <v>666</v>
      </c>
      <c r="D37" s="65">
        <v>0</v>
      </c>
      <c r="E37" s="65">
        <v>0</v>
      </c>
      <c r="F37" s="65">
        <v>2</v>
      </c>
      <c r="G37" s="65">
        <v>2</v>
      </c>
      <c r="H37" s="65">
        <v>0</v>
      </c>
      <c r="I37" s="65">
        <v>2</v>
      </c>
      <c r="J37" s="140">
        <v>480</v>
      </c>
      <c r="K37" s="65">
        <v>2</v>
      </c>
      <c r="L37" s="149">
        <v>960</v>
      </c>
      <c r="M37" s="103">
        <v>0</v>
      </c>
      <c r="N37" s="123"/>
      <c r="O37" s="103">
        <v>0</v>
      </c>
      <c r="P37" s="149">
        <f t="shared" si="3"/>
        <v>0</v>
      </c>
      <c r="Q37" s="120">
        <v>0</v>
      </c>
      <c r="R37" s="124"/>
      <c r="S37" s="121">
        <f t="shared" si="4"/>
        <v>960</v>
      </c>
    </row>
    <row r="38" spans="1:19" s="122" customFormat="1" ht="36.75">
      <c r="A38" s="117">
        <v>31</v>
      </c>
      <c r="B38" s="277" t="s">
        <v>676</v>
      </c>
      <c r="C38" s="65" t="s">
        <v>666</v>
      </c>
      <c r="D38" s="127">
        <v>1</v>
      </c>
      <c r="E38" s="127">
        <v>2</v>
      </c>
      <c r="F38" s="127">
        <v>3</v>
      </c>
      <c r="G38" s="127">
        <v>3</v>
      </c>
      <c r="H38" s="65">
        <v>0</v>
      </c>
      <c r="I38" s="127">
        <v>3</v>
      </c>
      <c r="J38" s="140">
        <v>480</v>
      </c>
      <c r="K38" s="127">
        <v>3</v>
      </c>
      <c r="L38" s="149">
        <v>1440</v>
      </c>
      <c r="M38" s="65">
        <v>0</v>
      </c>
      <c r="N38" s="65"/>
      <c r="O38" s="127">
        <v>0</v>
      </c>
      <c r="P38" s="149">
        <f t="shared" si="3"/>
        <v>0</v>
      </c>
      <c r="Q38" s="120">
        <v>0</v>
      </c>
      <c r="R38" s="65"/>
      <c r="S38" s="121">
        <f t="shared" si="4"/>
        <v>1440</v>
      </c>
    </row>
    <row r="39" spans="1:19" s="122" customFormat="1" ht="36.75">
      <c r="A39" s="117">
        <v>32</v>
      </c>
      <c r="B39" s="277" t="s">
        <v>677</v>
      </c>
      <c r="C39" s="65" t="s">
        <v>666</v>
      </c>
      <c r="D39" s="127">
        <v>1</v>
      </c>
      <c r="E39" s="127">
        <v>2</v>
      </c>
      <c r="F39" s="127">
        <v>6</v>
      </c>
      <c r="G39" s="127">
        <v>6</v>
      </c>
      <c r="H39" s="65">
        <v>0</v>
      </c>
      <c r="I39" s="127">
        <v>6</v>
      </c>
      <c r="J39" s="140">
        <v>480</v>
      </c>
      <c r="K39" s="127">
        <v>6</v>
      </c>
      <c r="L39" s="149">
        <v>2880</v>
      </c>
      <c r="M39" s="65">
        <v>0</v>
      </c>
      <c r="N39" s="65"/>
      <c r="O39" s="127">
        <v>0</v>
      </c>
      <c r="P39" s="149">
        <v>0</v>
      </c>
      <c r="Q39" s="120">
        <v>0</v>
      </c>
      <c r="R39" s="65"/>
      <c r="S39" s="121">
        <f aca="true" t="shared" si="5" ref="S39:S48">R39+N39+L39+P39</f>
        <v>2880</v>
      </c>
    </row>
    <row r="40" spans="1:19" s="122" customFormat="1" ht="36.75">
      <c r="A40" s="117">
        <v>33</v>
      </c>
      <c r="B40" s="277" t="s">
        <v>678</v>
      </c>
      <c r="C40" s="65" t="s">
        <v>666</v>
      </c>
      <c r="D40" s="127">
        <v>0</v>
      </c>
      <c r="E40" s="127">
        <v>0</v>
      </c>
      <c r="F40" s="127">
        <v>1</v>
      </c>
      <c r="G40" s="127">
        <v>1</v>
      </c>
      <c r="H40" s="65">
        <v>0</v>
      </c>
      <c r="I40" s="127">
        <v>1</v>
      </c>
      <c r="J40" s="140">
        <v>480</v>
      </c>
      <c r="K40" s="127">
        <v>1</v>
      </c>
      <c r="L40" s="149">
        <v>480</v>
      </c>
      <c r="M40" s="65">
        <v>0</v>
      </c>
      <c r="N40" s="65"/>
      <c r="O40" s="127">
        <v>0</v>
      </c>
      <c r="P40" s="149">
        <v>0</v>
      </c>
      <c r="Q40" s="120">
        <v>0</v>
      </c>
      <c r="R40" s="65"/>
      <c r="S40" s="121">
        <f t="shared" si="5"/>
        <v>480</v>
      </c>
    </row>
    <row r="41" spans="1:19" s="122" customFormat="1" ht="18">
      <c r="A41" s="117">
        <v>34</v>
      </c>
      <c r="B41" s="277" t="s">
        <v>679</v>
      </c>
      <c r="C41" s="65" t="s">
        <v>666</v>
      </c>
      <c r="D41" s="127">
        <v>0</v>
      </c>
      <c r="E41" s="127">
        <v>4</v>
      </c>
      <c r="F41" s="127">
        <v>0</v>
      </c>
      <c r="G41" s="127">
        <v>4</v>
      </c>
      <c r="H41" s="65">
        <v>0</v>
      </c>
      <c r="I41" s="127">
        <v>4</v>
      </c>
      <c r="J41" s="140">
        <v>1558</v>
      </c>
      <c r="K41" s="127">
        <v>4</v>
      </c>
      <c r="L41" s="149">
        <v>6232</v>
      </c>
      <c r="M41" s="65">
        <v>0</v>
      </c>
      <c r="N41" s="65"/>
      <c r="O41" s="127">
        <v>0</v>
      </c>
      <c r="P41" s="149">
        <v>0</v>
      </c>
      <c r="Q41" s="120">
        <v>0</v>
      </c>
      <c r="R41" s="65"/>
      <c r="S41" s="121">
        <f t="shared" si="5"/>
        <v>6232</v>
      </c>
    </row>
    <row r="42" spans="1:19" s="122" customFormat="1" ht="36.75">
      <c r="A42" s="117">
        <v>35</v>
      </c>
      <c r="B42" s="277" t="s">
        <v>680</v>
      </c>
      <c r="C42" s="65" t="s">
        <v>666</v>
      </c>
      <c r="D42" s="65">
        <v>0</v>
      </c>
      <c r="E42" s="65">
        <v>0</v>
      </c>
      <c r="F42" s="65">
        <v>3</v>
      </c>
      <c r="G42" s="65">
        <v>3</v>
      </c>
      <c r="H42" s="65">
        <v>0</v>
      </c>
      <c r="I42" s="65">
        <v>3</v>
      </c>
      <c r="J42" s="140">
        <v>500</v>
      </c>
      <c r="K42" s="65">
        <v>3</v>
      </c>
      <c r="L42" s="149">
        <v>1500</v>
      </c>
      <c r="M42" s="65">
        <v>0</v>
      </c>
      <c r="N42" s="65"/>
      <c r="O42" s="127">
        <v>0</v>
      </c>
      <c r="P42" s="149">
        <v>0</v>
      </c>
      <c r="Q42" s="120">
        <v>0</v>
      </c>
      <c r="R42" s="65"/>
      <c r="S42" s="121">
        <f t="shared" si="5"/>
        <v>1500</v>
      </c>
    </row>
    <row r="43" spans="1:19" s="122" customFormat="1" ht="18">
      <c r="A43" s="117">
        <v>36</v>
      </c>
      <c r="B43" s="282" t="s">
        <v>681</v>
      </c>
      <c r="C43" s="65" t="s">
        <v>67</v>
      </c>
      <c r="D43" s="127">
        <v>1</v>
      </c>
      <c r="E43" s="127">
        <v>1</v>
      </c>
      <c r="F43" s="127">
        <v>1</v>
      </c>
      <c r="G43" s="120">
        <v>1</v>
      </c>
      <c r="H43" s="65">
        <v>0</v>
      </c>
      <c r="I43" s="120">
        <v>1</v>
      </c>
      <c r="J43" s="140">
        <v>455</v>
      </c>
      <c r="K43" s="127">
        <v>1</v>
      </c>
      <c r="L43" s="149">
        <v>455</v>
      </c>
      <c r="M43" s="65">
        <v>0</v>
      </c>
      <c r="N43" s="65"/>
      <c r="O43" s="127">
        <v>0</v>
      </c>
      <c r="P43" s="149">
        <v>0</v>
      </c>
      <c r="Q43" s="120">
        <v>0</v>
      </c>
      <c r="R43" s="65"/>
      <c r="S43" s="121">
        <f t="shared" si="5"/>
        <v>455</v>
      </c>
    </row>
    <row r="44" spans="1:19" s="122" customFormat="1" ht="18">
      <c r="A44" s="117">
        <v>37</v>
      </c>
      <c r="B44" s="204" t="s">
        <v>682</v>
      </c>
      <c r="C44" s="65" t="s">
        <v>67</v>
      </c>
      <c r="D44" s="65">
        <v>1</v>
      </c>
      <c r="E44" s="65">
        <v>1</v>
      </c>
      <c r="F44" s="65">
        <v>1</v>
      </c>
      <c r="G44" s="65">
        <v>1</v>
      </c>
      <c r="H44" s="65">
        <v>0</v>
      </c>
      <c r="I44" s="65">
        <v>1</v>
      </c>
      <c r="J44" s="140">
        <v>455</v>
      </c>
      <c r="K44" s="65">
        <v>1</v>
      </c>
      <c r="L44" s="149">
        <v>455</v>
      </c>
      <c r="M44" s="65">
        <v>0</v>
      </c>
      <c r="N44" s="65"/>
      <c r="O44" s="127">
        <v>0</v>
      </c>
      <c r="P44" s="149">
        <v>0</v>
      </c>
      <c r="Q44" s="120">
        <v>0</v>
      </c>
      <c r="R44" s="65"/>
      <c r="S44" s="121">
        <f t="shared" si="5"/>
        <v>455</v>
      </c>
    </row>
    <row r="45" spans="1:19" s="122" customFormat="1" ht="18">
      <c r="A45" s="117">
        <v>38</v>
      </c>
      <c r="B45" s="204" t="s">
        <v>683</v>
      </c>
      <c r="C45" s="65" t="s">
        <v>67</v>
      </c>
      <c r="D45" s="65">
        <v>1</v>
      </c>
      <c r="E45" s="65">
        <v>1</v>
      </c>
      <c r="F45" s="65">
        <v>3</v>
      </c>
      <c r="G45" s="65">
        <v>3</v>
      </c>
      <c r="H45" s="65">
        <v>0</v>
      </c>
      <c r="I45" s="65">
        <v>3</v>
      </c>
      <c r="J45" s="140">
        <v>455</v>
      </c>
      <c r="K45" s="65">
        <v>1</v>
      </c>
      <c r="L45" s="149">
        <v>455</v>
      </c>
      <c r="M45" s="65">
        <v>1</v>
      </c>
      <c r="N45" s="65">
        <v>455</v>
      </c>
      <c r="O45" s="127">
        <v>1</v>
      </c>
      <c r="P45" s="149">
        <v>455</v>
      </c>
      <c r="Q45" s="120">
        <v>0</v>
      </c>
      <c r="R45" s="65"/>
      <c r="S45" s="121">
        <f t="shared" si="5"/>
        <v>1365</v>
      </c>
    </row>
    <row r="46" spans="1:19" s="122" customFormat="1" ht="18">
      <c r="A46" s="117">
        <v>39</v>
      </c>
      <c r="B46" s="204" t="s">
        <v>684</v>
      </c>
      <c r="C46" s="65" t="s">
        <v>67</v>
      </c>
      <c r="D46" s="65">
        <v>1</v>
      </c>
      <c r="E46" s="65">
        <v>1</v>
      </c>
      <c r="F46" s="65">
        <v>2</v>
      </c>
      <c r="G46" s="65">
        <v>2</v>
      </c>
      <c r="H46" s="65">
        <v>0</v>
      </c>
      <c r="I46" s="65">
        <v>2</v>
      </c>
      <c r="J46" s="140">
        <v>455</v>
      </c>
      <c r="K46" s="65">
        <v>1</v>
      </c>
      <c r="L46" s="149">
        <v>455</v>
      </c>
      <c r="M46" s="65">
        <v>0</v>
      </c>
      <c r="N46" s="152"/>
      <c r="O46" s="127">
        <v>1</v>
      </c>
      <c r="P46" s="149">
        <v>455</v>
      </c>
      <c r="Q46" s="120">
        <v>0</v>
      </c>
      <c r="R46" s="65"/>
      <c r="S46" s="121">
        <f t="shared" si="5"/>
        <v>910</v>
      </c>
    </row>
    <row r="47" spans="1:19" s="122" customFormat="1" ht="36.75">
      <c r="A47" s="117">
        <v>40</v>
      </c>
      <c r="B47" s="204" t="s">
        <v>685</v>
      </c>
      <c r="C47" s="65" t="s">
        <v>67</v>
      </c>
      <c r="D47" s="65">
        <v>1</v>
      </c>
      <c r="E47" s="65">
        <v>8</v>
      </c>
      <c r="F47" s="65">
        <v>7</v>
      </c>
      <c r="G47" s="65">
        <v>7</v>
      </c>
      <c r="H47" s="65">
        <v>0</v>
      </c>
      <c r="I47" s="65">
        <v>7</v>
      </c>
      <c r="J47" s="140">
        <v>395</v>
      </c>
      <c r="K47" s="65">
        <v>5</v>
      </c>
      <c r="L47" s="149">
        <v>1975</v>
      </c>
      <c r="M47" s="65"/>
      <c r="N47" s="152"/>
      <c r="O47" s="127">
        <v>2</v>
      </c>
      <c r="P47" s="149">
        <v>790</v>
      </c>
      <c r="Q47" s="120">
        <v>0</v>
      </c>
      <c r="R47" s="65"/>
      <c r="S47" s="121">
        <f t="shared" si="5"/>
        <v>2765</v>
      </c>
    </row>
    <row r="48" spans="1:19" s="122" customFormat="1" ht="36.75">
      <c r="A48" s="117">
        <v>41</v>
      </c>
      <c r="B48" s="282" t="s">
        <v>686</v>
      </c>
      <c r="C48" s="65" t="s">
        <v>67</v>
      </c>
      <c r="D48" s="65">
        <v>0</v>
      </c>
      <c r="E48" s="65">
        <v>0</v>
      </c>
      <c r="F48" s="65">
        <v>1</v>
      </c>
      <c r="G48" s="65">
        <v>1</v>
      </c>
      <c r="H48" s="65">
        <v>0</v>
      </c>
      <c r="I48" s="65">
        <v>1</v>
      </c>
      <c r="J48" s="140">
        <v>445</v>
      </c>
      <c r="K48" s="65">
        <v>1</v>
      </c>
      <c r="L48" s="149">
        <v>445</v>
      </c>
      <c r="M48" s="65">
        <v>0</v>
      </c>
      <c r="N48" s="152"/>
      <c r="O48" s="127">
        <v>0</v>
      </c>
      <c r="P48" s="149">
        <v>0</v>
      </c>
      <c r="Q48" s="120">
        <v>0</v>
      </c>
      <c r="R48" s="65"/>
      <c r="S48" s="121">
        <f t="shared" si="5"/>
        <v>445</v>
      </c>
    </row>
    <row r="49" spans="1:19" s="122" customFormat="1" ht="18">
      <c r="A49" s="117">
        <v>42</v>
      </c>
      <c r="B49" s="282" t="s">
        <v>670</v>
      </c>
      <c r="C49" s="65" t="s">
        <v>74</v>
      </c>
      <c r="D49" s="65">
        <v>0</v>
      </c>
      <c r="E49" s="65">
        <v>0</v>
      </c>
      <c r="F49" s="65">
        <v>2</v>
      </c>
      <c r="G49" s="65">
        <v>1</v>
      </c>
      <c r="H49" s="65">
        <v>0</v>
      </c>
      <c r="I49" s="65">
        <v>1</v>
      </c>
      <c r="J49" s="140">
        <v>450</v>
      </c>
      <c r="K49" s="65">
        <v>1</v>
      </c>
      <c r="L49" s="149">
        <v>450</v>
      </c>
      <c r="M49" s="65">
        <v>0</v>
      </c>
      <c r="N49" s="65"/>
      <c r="O49" s="127">
        <v>0</v>
      </c>
      <c r="P49" s="149">
        <v>0</v>
      </c>
      <c r="Q49" s="120">
        <v>0</v>
      </c>
      <c r="R49" s="65"/>
      <c r="S49" s="121">
        <f aca="true" t="shared" si="6" ref="S49:S58">R49+N49+L49+P49</f>
        <v>450</v>
      </c>
    </row>
    <row r="50" spans="1:19" s="122" customFormat="1" ht="18">
      <c r="A50" s="117">
        <v>43</v>
      </c>
      <c r="B50" s="282" t="s">
        <v>697</v>
      </c>
      <c r="C50" s="65" t="s">
        <v>649</v>
      </c>
      <c r="D50" s="127">
        <v>0</v>
      </c>
      <c r="E50" s="127">
        <v>0</v>
      </c>
      <c r="F50" s="127">
        <v>0</v>
      </c>
      <c r="G50" s="120">
        <v>2</v>
      </c>
      <c r="H50" s="65">
        <v>0</v>
      </c>
      <c r="I50" s="120">
        <v>2</v>
      </c>
      <c r="J50" s="140">
        <v>2500</v>
      </c>
      <c r="K50" s="127">
        <v>1</v>
      </c>
      <c r="L50" s="149">
        <v>2500</v>
      </c>
      <c r="M50" s="65">
        <v>0</v>
      </c>
      <c r="N50" s="65"/>
      <c r="O50" s="127">
        <v>1</v>
      </c>
      <c r="P50" s="149">
        <v>2500</v>
      </c>
      <c r="Q50" s="120">
        <v>0</v>
      </c>
      <c r="R50" s="65"/>
      <c r="S50" s="121">
        <f t="shared" si="6"/>
        <v>5000</v>
      </c>
    </row>
    <row r="51" spans="1:19" s="122" customFormat="1" ht="36.75">
      <c r="A51" s="117">
        <v>44</v>
      </c>
      <c r="B51" s="282" t="s">
        <v>687</v>
      </c>
      <c r="C51" s="65" t="s">
        <v>666</v>
      </c>
      <c r="D51" s="127">
        <v>0</v>
      </c>
      <c r="E51" s="127">
        <v>0</v>
      </c>
      <c r="F51" s="127">
        <v>2</v>
      </c>
      <c r="G51" s="120">
        <v>2</v>
      </c>
      <c r="H51" s="65">
        <v>0</v>
      </c>
      <c r="I51" s="120">
        <v>2</v>
      </c>
      <c r="J51" s="140">
        <v>850</v>
      </c>
      <c r="K51" s="127">
        <v>1</v>
      </c>
      <c r="L51" s="149">
        <v>850</v>
      </c>
      <c r="M51" s="65">
        <v>0</v>
      </c>
      <c r="N51" s="65"/>
      <c r="O51" s="127">
        <v>1</v>
      </c>
      <c r="P51" s="149">
        <v>850</v>
      </c>
      <c r="Q51" s="120">
        <v>0</v>
      </c>
      <c r="R51" s="65"/>
      <c r="S51" s="121">
        <f t="shared" si="6"/>
        <v>1700</v>
      </c>
    </row>
    <row r="52" spans="1:19" s="122" customFormat="1" ht="36.75">
      <c r="A52" s="117">
        <v>45</v>
      </c>
      <c r="B52" s="277" t="s">
        <v>688</v>
      </c>
      <c r="C52" s="65" t="s">
        <v>666</v>
      </c>
      <c r="D52" s="127">
        <v>0</v>
      </c>
      <c r="E52" s="127">
        <v>0</v>
      </c>
      <c r="F52" s="127">
        <v>2</v>
      </c>
      <c r="G52" s="120">
        <v>2</v>
      </c>
      <c r="H52" s="65">
        <v>0</v>
      </c>
      <c r="I52" s="120">
        <v>2</v>
      </c>
      <c r="J52" s="140">
        <v>850</v>
      </c>
      <c r="K52" s="127">
        <v>1</v>
      </c>
      <c r="L52" s="149">
        <v>850</v>
      </c>
      <c r="M52" s="65">
        <v>0</v>
      </c>
      <c r="N52" s="65"/>
      <c r="O52" s="127">
        <v>1</v>
      </c>
      <c r="P52" s="149">
        <v>850</v>
      </c>
      <c r="Q52" s="120">
        <v>0</v>
      </c>
      <c r="R52" s="65"/>
      <c r="S52" s="121">
        <f t="shared" si="6"/>
        <v>1700</v>
      </c>
    </row>
    <row r="53" spans="1:19" s="122" customFormat="1" ht="18">
      <c r="A53" s="117">
        <v>46</v>
      </c>
      <c r="B53" s="277" t="s">
        <v>689</v>
      </c>
      <c r="C53" s="65" t="s">
        <v>67</v>
      </c>
      <c r="D53" s="127">
        <v>8</v>
      </c>
      <c r="E53" s="127">
        <v>5</v>
      </c>
      <c r="F53" s="127">
        <v>5</v>
      </c>
      <c r="G53" s="120">
        <v>10</v>
      </c>
      <c r="H53" s="65">
        <v>0</v>
      </c>
      <c r="I53" s="120">
        <v>10</v>
      </c>
      <c r="J53" s="140">
        <v>70</v>
      </c>
      <c r="K53" s="127">
        <v>5</v>
      </c>
      <c r="L53" s="149">
        <v>350</v>
      </c>
      <c r="M53" s="65">
        <v>0</v>
      </c>
      <c r="N53" s="65"/>
      <c r="O53" s="127">
        <v>5</v>
      </c>
      <c r="P53" s="149">
        <v>350</v>
      </c>
      <c r="Q53" s="120">
        <v>0</v>
      </c>
      <c r="R53" s="65"/>
      <c r="S53" s="121">
        <f t="shared" si="6"/>
        <v>700</v>
      </c>
    </row>
    <row r="54" spans="1:19" s="122" customFormat="1" ht="18">
      <c r="A54" s="117">
        <v>47</v>
      </c>
      <c r="B54" s="277" t="s">
        <v>690</v>
      </c>
      <c r="C54" s="65" t="s">
        <v>67</v>
      </c>
      <c r="D54" s="127">
        <v>8</v>
      </c>
      <c r="E54" s="127">
        <v>5</v>
      </c>
      <c r="F54" s="127">
        <v>5</v>
      </c>
      <c r="G54" s="120">
        <v>10</v>
      </c>
      <c r="H54" s="65">
        <v>0</v>
      </c>
      <c r="I54" s="120">
        <v>10</v>
      </c>
      <c r="J54" s="140">
        <v>70</v>
      </c>
      <c r="K54" s="127">
        <v>5</v>
      </c>
      <c r="L54" s="149">
        <v>350</v>
      </c>
      <c r="M54" s="65">
        <v>0</v>
      </c>
      <c r="N54" s="65"/>
      <c r="O54" s="127">
        <v>5</v>
      </c>
      <c r="P54" s="149">
        <v>350</v>
      </c>
      <c r="Q54" s="120">
        <v>0</v>
      </c>
      <c r="R54" s="65"/>
      <c r="S54" s="121">
        <f t="shared" si="6"/>
        <v>700</v>
      </c>
    </row>
    <row r="55" spans="1:19" s="122" customFormat="1" ht="18">
      <c r="A55" s="117">
        <v>48</v>
      </c>
      <c r="B55" s="277" t="s">
        <v>691</v>
      </c>
      <c r="C55" s="65" t="s">
        <v>67</v>
      </c>
      <c r="D55" s="98">
        <v>8</v>
      </c>
      <c r="E55" s="98">
        <v>5</v>
      </c>
      <c r="F55" s="98">
        <v>5</v>
      </c>
      <c r="G55" s="97">
        <v>10</v>
      </c>
      <c r="H55" s="65">
        <v>0</v>
      </c>
      <c r="I55" s="97">
        <v>10</v>
      </c>
      <c r="J55" s="140">
        <v>70</v>
      </c>
      <c r="K55" s="98">
        <v>5</v>
      </c>
      <c r="L55" s="149">
        <v>350</v>
      </c>
      <c r="M55" s="65">
        <v>0</v>
      </c>
      <c r="N55" s="65"/>
      <c r="O55" s="127">
        <v>5</v>
      </c>
      <c r="P55" s="149">
        <v>350</v>
      </c>
      <c r="Q55" s="120">
        <v>0</v>
      </c>
      <c r="R55" s="65"/>
      <c r="S55" s="121">
        <f t="shared" si="6"/>
        <v>700</v>
      </c>
    </row>
    <row r="56" spans="1:19" s="122" customFormat="1" ht="18">
      <c r="A56" s="117">
        <v>49</v>
      </c>
      <c r="B56" s="277" t="s">
        <v>692</v>
      </c>
      <c r="C56" s="65" t="s">
        <v>74</v>
      </c>
      <c r="D56" s="127">
        <v>1</v>
      </c>
      <c r="E56" s="127">
        <v>1</v>
      </c>
      <c r="F56" s="127">
        <v>1</v>
      </c>
      <c r="G56" s="120">
        <v>1</v>
      </c>
      <c r="H56" s="65">
        <v>0</v>
      </c>
      <c r="I56" s="120">
        <v>1</v>
      </c>
      <c r="J56" s="140">
        <v>450</v>
      </c>
      <c r="K56" s="127">
        <v>1</v>
      </c>
      <c r="L56" s="149">
        <v>450</v>
      </c>
      <c r="M56" s="65">
        <v>0</v>
      </c>
      <c r="N56" s="65"/>
      <c r="O56" s="127">
        <v>0</v>
      </c>
      <c r="P56" s="149">
        <v>0</v>
      </c>
      <c r="Q56" s="120">
        <v>0</v>
      </c>
      <c r="R56" s="65"/>
      <c r="S56" s="121">
        <f t="shared" si="6"/>
        <v>450</v>
      </c>
    </row>
    <row r="57" spans="1:19" s="122" customFormat="1" ht="18">
      <c r="A57" s="117">
        <v>50</v>
      </c>
      <c r="B57" s="277" t="s">
        <v>693</v>
      </c>
      <c r="C57" s="65" t="s">
        <v>67</v>
      </c>
      <c r="D57" s="127">
        <v>0</v>
      </c>
      <c r="E57" s="127">
        <v>1</v>
      </c>
      <c r="F57" s="127">
        <v>1</v>
      </c>
      <c r="G57" s="120">
        <v>1</v>
      </c>
      <c r="H57" s="65">
        <v>0</v>
      </c>
      <c r="I57" s="120">
        <v>1</v>
      </c>
      <c r="J57" s="140">
        <v>980</v>
      </c>
      <c r="K57" s="127">
        <v>1</v>
      </c>
      <c r="L57" s="149">
        <v>980</v>
      </c>
      <c r="M57" s="65">
        <v>0</v>
      </c>
      <c r="N57" s="65"/>
      <c r="O57" s="127">
        <v>0</v>
      </c>
      <c r="P57" s="149">
        <v>0</v>
      </c>
      <c r="Q57" s="120">
        <v>0</v>
      </c>
      <c r="R57" s="65"/>
      <c r="S57" s="121">
        <f t="shared" si="6"/>
        <v>980</v>
      </c>
    </row>
    <row r="58" spans="1:19" s="122" customFormat="1" ht="36.75">
      <c r="A58" s="117">
        <v>51</v>
      </c>
      <c r="B58" s="282" t="s">
        <v>694</v>
      </c>
      <c r="C58" s="128" t="s">
        <v>444</v>
      </c>
      <c r="D58" s="127">
        <v>1</v>
      </c>
      <c r="E58" s="127">
        <v>0</v>
      </c>
      <c r="F58" s="127">
        <v>8</v>
      </c>
      <c r="G58" s="120">
        <v>8</v>
      </c>
      <c r="H58" s="65">
        <v>0</v>
      </c>
      <c r="I58" s="120">
        <v>8</v>
      </c>
      <c r="J58" s="140">
        <v>700</v>
      </c>
      <c r="K58" s="127">
        <v>4</v>
      </c>
      <c r="L58" s="149">
        <v>2800</v>
      </c>
      <c r="M58" s="65">
        <v>0</v>
      </c>
      <c r="N58" s="65"/>
      <c r="O58" s="127">
        <v>4</v>
      </c>
      <c r="P58" s="149">
        <v>2800</v>
      </c>
      <c r="Q58" s="120">
        <v>0</v>
      </c>
      <c r="R58" s="65"/>
      <c r="S58" s="121">
        <f t="shared" si="6"/>
        <v>5600</v>
      </c>
    </row>
    <row r="59" spans="1:19" s="122" customFormat="1" ht="36.75">
      <c r="A59" s="117">
        <v>52</v>
      </c>
      <c r="B59" s="277" t="s">
        <v>695</v>
      </c>
      <c r="C59" s="65" t="s">
        <v>67</v>
      </c>
      <c r="D59" s="100">
        <v>1</v>
      </c>
      <c r="E59" s="100">
        <v>1</v>
      </c>
      <c r="F59" s="100">
        <v>3</v>
      </c>
      <c r="G59" s="100">
        <v>3</v>
      </c>
      <c r="H59" s="100">
        <v>0</v>
      </c>
      <c r="I59" s="100">
        <v>3</v>
      </c>
      <c r="J59" s="140">
        <v>1325</v>
      </c>
      <c r="K59" s="65">
        <v>2</v>
      </c>
      <c r="L59" s="149">
        <v>2650</v>
      </c>
      <c r="M59" s="65">
        <v>0</v>
      </c>
      <c r="N59" s="123"/>
      <c r="O59" s="65">
        <v>1</v>
      </c>
      <c r="P59" s="149">
        <v>1325</v>
      </c>
      <c r="Q59" s="120">
        <v>0</v>
      </c>
      <c r="R59" s="119"/>
      <c r="S59" s="121">
        <f aca="true" t="shared" si="7" ref="S59:S71">R59+N59+L59+P59</f>
        <v>3975</v>
      </c>
    </row>
    <row r="60" spans="1:19" s="122" customFormat="1" ht="36.75">
      <c r="A60" s="117">
        <v>53</v>
      </c>
      <c r="B60" s="280" t="s">
        <v>696</v>
      </c>
      <c r="C60" s="126" t="s">
        <v>74</v>
      </c>
      <c r="D60" s="100">
        <v>2</v>
      </c>
      <c r="E60" s="100">
        <v>4</v>
      </c>
      <c r="F60" s="100">
        <v>3</v>
      </c>
      <c r="G60" s="100">
        <v>4</v>
      </c>
      <c r="H60" s="100">
        <v>0</v>
      </c>
      <c r="I60" s="100">
        <v>4</v>
      </c>
      <c r="J60" s="140">
        <v>280</v>
      </c>
      <c r="K60" s="65">
        <v>2</v>
      </c>
      <c r="L60" s="149">
        <v>560</v>
      </c>
      <c r="M60" s="65">
        <v>0</v>
      </c>
      <c r="N60" s="123">
        <v>0</v>
      </c>
      <c r="O60" s="65">
        <v>2</v>
      </c>
      <c r="P60" s="149">
        <v>560</v>
      </c>
      <c r="Q60" s="120">
        <v>0</v>
      </c>
      <c r="R60" s="119">
        <v>0</v>
      </c>
      <c r="S60" s="121">
        <f t="shared" si="7"/>
        <v>1120</v>
      </c>
    </row>
    <row r="61" spans="1:19" s="122" customFormat="1" ht="18">
      <c r="A61" s="117">
        <v>54</v>
      </c>
      <c r="B61" s="284" t="s">
        <v>698</v>
      </c>
      <c r="C61" s="117" t="s">
        <v>59</v>
      </c>
      <c r="D61" s="117">
        <v>14</v>
      </c>
      <c r="E61" s="117">
        <v>0</v>
      </c>
      <c r="F61" s="117">
        <v>0</v>
      </c>
      <c r="G61" s="117">
        <v>8</v>
      </c>
      <c r="H61" s="117">
        <v>0</v>
      </c>
      <c r="I61" s="117">
        <v>8</v>
      </c>
      <c r="J61" s="141">
        <v>1390</v>
      </c>
      <c r="K61" s="120">
        <v>4</v>
      </c>
      <c r="L61" s="149">
        <v>5560</v>
      </c>
      <c r="M61" s="129">
        <v>0</v>
      </c>
      <c r="N61" s="123">
        <v>0</v>
      </c>
      <c r="O61" s="65">
        <v>4</v>
      </c>
      <c r="P61" s="149">
        <v>5560</v>
      </c>
      <c r="Q61" s="120">
        <v>0</v>
      </c>
      <c r="R61" s="119">
        <v>0</v>
      </c>
      <c r="S61" s="121">
        <f t="shared" si="7"/>
        <v>11120</v>
      </c>
    </row>
    <row r="62" spans="1:19" ht="18">
      <c r="A62" s="117">
        <v>55</v>
      </c>
      <c r="B62" s="285" t="s">
        <v>699</v>
      </c>
      <c r="C62" s="117" t="s">
        <v>74</v>
      </c>
      <c r="D62" s="106">
        <v>0</v>
      </c>
      <c r="E62" s="106">
        <v>0</v>
      </c>
      <c r="F62" s="106">
        <v>0</v>
      </c>
      <c r="G62" s="106">
        <v>5</v>
      </c>
      <c r="H62" s="106">
        <v>0</v>
      </c>
      <c r="I62" s="106">
        <v>5</v>
      </c>
      <c r="J62" s="142">
        <v>1700</v>
      </c>
      <c r="K62" s="30">
        <v>3</v>
      </c>
      <c r="L62" s="150">
        <v>5100</v>
      </c>
      <c r="M62" s="30">
        <v>0</v>
      </c>
      <c r="N62" s="123">
        <v>0</v>
      </c>
      <c r="O62" s="65">
        <v>2</v>
      </c>
      <c r="P62" s="149">
        <v>3400</v>
      </c>
      <c r="Q62" s="130">
        <v>0</v>
      </c>
      <c r="R62" s="119">
        <v>0</v>
      </c>
      <c r="S62" s="121">
        <f t="shared" si="7"/>
        <v>8500</v>
      </c>
    </row>
    <row r="63" spans="1:19" s="122" customFormat="1" ht="18">
      <c r="A63" s="117">
        <v>56</v>
      </c>
      <c r="B63" s="285" t="s">
        <v>700</v>
      </c>
      <c r="C63" s="65" t="s">
        <v>157</v>
      </c>
      <c r="D63" s="100">
        <v>1</v>
      </c>
      <c r="E63" s="100">
        <v>0</v>
      </c>
      <c r="F63" s="100">
        <v>1</v>
      </c>
      <c r="G63" s="100">
        <v>1</v>
      </c>
      <c r="H63" s="100">
        <v>0</v>
      </c>
      <c r="I63" s="100">
        <v>1</v>
      </c>
      <c r="J63" s="140">
        <v>3900</v>
      </c>
      <c r="K63" s="65">
        <v>1</v>
      </c>
      <c r="L63" s="149">
        <v>3900</v>
      </c>
      <c r="M63" s="65">
        <v>0</v>
      </c>
      <c r="N63" s="123">
        <v>0</v>
      </c>
      <c r="O63" s="65">
        <v>0</v>
      </c>
      <c r="P63" s="149">
        <v>0</v>
      </c>
      <c r="Q63" s="120">
        <v>0</v>
      </c>
      <c r="R63" s="119">
        <v>0</v>
      </c>
      <c r="S63" s="121">
        <f t="shared" si="7"/>
        <v>3900</v>
      </c>
    </row>
    <row r="64" spans="1:19" s="122" customFormat="1" ht="21">
      <c r="A64" s="117">
        <v>57</v>
      </c>
      <c r="B64" s="286" t="s">
        <v>701</v>
      </c>
      <c r="C64" s="131" t="s">
        <v>74</v>
      </c>
      <c r="D64" s="100">
        <v>0</v>
      </c>
      <c r="E64" s="100">
        <v>0</v>
      </c>
      <c r="F64" s="100">
        <v>0</v>
      </c>
      <c r="G64" s="100">
        <v>1</v>
      </c>
      <c r="H64" s="100">
        <v>0</v>
      </c>
      <c r="I64" s="100">
        <v>1</v>
      </c>
      <c r="J64" s="140">
        <v>1500</v>
      </c>
      <c r="K64" s="65">
        <v>1</v>
      </c>
      <c r="L64" s="149">
        <v>1500</v>
      </c>
      <c r="M64" s="65">
        <v>0</v>
      </c>
      <c r="N64" s="123">
        <v>0</v>
      </c>
      <c r="O64" s="65">
        <v>0</v>
      </c>
      <c r="P64" s="149">
        <v>0</v>
      </c>
      <c r="Q64" s="120">
        <v>0</v>
      </c>
      <c r="R64" s="119">
        <v>0</v>
      </c>
      <c r="S64" s="121">
        <f t="shared" si="7"/>
        <v>1500</v>
      </c>
    </row>
    <row r="65" spans="1:19" s="122" customFormat="1" ht="18">
      <c r="A65" s="117">
        <v>58</v>
      </c>
      <c r="B65" s="277" t="s">
        <v>702</v>
      </c>
      <c r="C65" s="65" t="s">
        <v>444</v>
      </c>
      <c r="D65" s="98">
        <v>2</v>
      </c>
      <c r="E65" s="98">
        <v>4</v>
      </c>
      <c r="F65" s="98">
        <v>1</v>
      </c>
      <c r="G65" s="97">
        <v>4</v>
      </c>
      <c r="H65" s="65">
        <v>0</v>
      </c>
      <c r="I65" s="97">
        <v>4</v>
      </c>
      <c r="J65" s="140">
        <v>1918</v>
      </c>
      <c r="K65" s="98">
        <v>2</v>
      </c>
      <c r="L65" s="149">
        <v>3836</v>
      </c>
      <c r="M65" s="65">
        <v>0</v>
      </c>
      <c r="N65" s="65"/>
      <c r="O65" s="98">
        <v>2</v>
      </c>
      <c r="P65" s="149">
        <v>3836</v>
      </c>
      <c r="Q65" s="120">
        <v>0</v>
      </c>
      <c r="R65" s="65"/>
      <c r="S65" s="121">
        <f t="shared" si="7"/>
        <v>7672</v>
      </c>
    </row>
    <row r="66" spans="1:19" s="122" customFormat="1" ht="18">
      <c r="A66" s="117">
        <v>59</v>
      </c>
      <c r="B66" s="277" t="s">
        <v>703</v>
      </c>
      <c r="C66" s="65" t="s">
        <v>704</v>
      </c>
      <c r="D66" s="98">
        <v>0</v>
      </c>
      <c r="E66" s="98">
        <v>0</v>
      </c>
      <c r="F66" s="98">
        <v>5</v>
      </c>
      <c r="G66" s="97">
        <v>3</v>
      </c>
      <c r="H66" s="65">
        <v>0</v>
      </c>
      <c r="I66" s="97">
        <v>3</v>
      </c>
      <c r="J66" s="140">
        <v>360</v>
      </c>
      <c r="K66" s="98">
        <v>3</v>
      </c>
      <c r="L66" s="149">
        <v>1080</v>
      </c>
      <c r="M66" s="65">
        <v>0</v>
      </c>
      <c r="N66" s="65"/>
      <c r="O66" s="65">
        <v>0</v>
      </c>
      <c r="P66" s="149">
        <v>0</v>
      </c>
      <c r="Q66" s="120">
        <v>0</v>
      </c>
      <c r="R66" s="65"/>
      <c r="S66" s="121">
        <f t="shared" si="7"/>
        <v>1080</v>
      </c>
    </row>
    <row r="67" spans="1:19" s="122" customFormat="1" ht="21">
      <c r="A67" s="117">
        <v>60</v>
      </c>
      <c r="B67" s="282" t="s">
        <v>705</v>
      </c>
      <c r="C67" s="128" t="s">
        <v>67</v>
      </c>
      <c r="D67" s="65">
        <v>10</v>
      </c>
      <c r="E67" s="65">
        <v>0</v>
      </c>
      <c r="F67" s="65">
        <v>9</v>
      </c>
      <c r="G67" s="97">
        <v>12</v>
      </c>
      <c r="H67" s="65">
        <v>0</v>
      </c>
      <c r="I67" s="97">
        <v>12</v>
      </c>
      <c r="J67" s="140">
        <v>550</v>
      </c>
      <c r="K67" s="98">
        <v>10</v>
      </c>
      <c r="L67" s="149">
        <v>5500</v>
      </c>
      <c r="M67" s="65">
        <v>0</v>
      </c>
      <c r="N67" s="132">
        <v>0</v>
      </c>
      <c r="O67" s="65">
        <v>2</v>
      </c>
      <c r="P67" s="149">
        <v>1100</v>
      </c>
      <c r="Q67" s="120">
        <v>0</v>
      </c>
      <c r="R67" s="65"/>
      <c r="S67" s="121">
        <f t="shared" si="7"/>
        <v>6600</v>
      </c>
    </row>
    <row r="68" spans="1:19" s="122" customFormat="1" ht="30.75">
      <c r="A68" s="117">
        <v>61</v>
      </c>
      <c r="B68" s="287" t="s">
        <v>706</v>
      </c>
      <c r="C68" s="117" t="s">
        <v>67</v>
      </c>
      <c r="D68" s="127">
        <v>50</v>
      </c>
      <c r="E68" s="127">
        <v>50</v>
      </c>
      <c r="F68" s="127">
        <v>150</v>
      </c>
      <c r="G68" s="120">
        <v>105</v>
      </c>
      <c r="H68" s="117">
        <v>35</v>
      </c>
      <c r="I68" s="120">
        <v>70</v>
      </c>
      <c r="J68" s="141">
        <v>440</v>
      </c>
      <c r="K68" s="127">
        <v>40</v>
      </c>
      <c r="L68" s="149">
        <v>17600</v>
      </c>
      <c r="M68" s="129">
        <v>0</v>
      </c>
      <c r="N68" s="129"/>
      <c r="O68" s="127">
        <v>30</v>
      </c>
      <c r="P68" s="149">
        <v>13200</v>
      </c>
      <c r="Q68" s="120">
        <v>0</v>
      </c>
      <c r="R68" s="120"/>
      <c r="S68" s="121">
        <f t="shared" si="7"/>
        <v>30800</v>
      </c>
    </row>
    <row r="69" spans="1:19" s="125" customFormat="1" ht="21">
      <c r="A69" s="117">
        <v>62</v>
      </c>
      <c r="B69" s="283" t="s">
        <v>707</v>
      </c>
      <c r="C69" s="126" t="s">
        <v>669</v>
      </c>
      <c r="D69" s="120">
        <v>5</v>
      </c>
      <c r="E69" s="120">
        <v>0</v>
      </c>
      <c r="F69" s="120">
        <v>0</v>
      </c>
      <c r="G69" s="120">
        <v>1</v>
      </c>
      <c r="H69" s="93">
        <v>0</v>
      </c>
      <c r="I69" s="120">
        <v>1</v>
      </c>
      <c r="J69" s="143">
        <v>15000</v>
      </c>
      <c r="K69" s="120">
        <v>1</v>
      </c>
      <c r="L69" s="149">
        <v>15000</v>
      </c>
      <c r="M69" s="93">
        <v>0</v>
      </c>
      <c r="N69" s="93"/>
      <c r="O69" s="120">
        <v>0</v>
      </c>
      <c r="P69" s="149"/>
      <c r="Q69" s="120">
        <v>0</v>
      </c>
      <c r="R69" s="93"/>
      <c r="S69" s="121">
        <f t="shared" si="7"/>
        <v>15000</v>
      </c>
    </row>
    <row r="70" spans="1:19" s="122" customFormat="1" ht="36.75">
      <c r="A70" s="117">
        <v>63</v>
      </c>
      <c r="B70" s="277" t="s">
        <v>708</v>
      </c>
      <c r="C70" s="65" t="s">
        <v>67</v>
      </c>
      <c r="D70" s="127">
        <v>80</v>
      </c>
      <c r="E70" s="127">
        <v>80</v>
      </c>
      <c r="F70" s="127">
        <v>0</v>
      </c>
      <c r="G70" s="120">
        <v>40</v>
      </c>
      <c r="H70" s="65">
        <v>0</v>
      </c>
      <c r="I70" s="120">
        <v>40</v>
      </c>
      <c r="J70" s="140">
        <v>262</v>
      </c>
      <c r="K70" s="127">
        <v>20</v>
      </c>
      <c r="L70" s="149">
        <v>5240</v>
      </c>
      <c r="M70" s="65">
        <v>0</v>
      </c>
      <c r="N70" s="65"/>
      <c r="O70" s="127">
        <v>20</v>
      </c>
      <c r="P70" s="149">
        <v>5240</v>
      </c>
      <c r="Q70" s="120">
        <v>0</v>
      </c>
      <c r="R70" s="65"/>
      <c r="S70" s="121">
        <f t="shared" si="7"/>
        <v>10480</v>
      </c>
    </row>
    <row r="71" spans="1:19" s="122" customFormat="1" ht="30.75">
      <c r="A71" s="117">
        <v>64</v>
      </c>
      <c r="B71" s="287" t="s">
        <v>709</v>
      </c>
      <c r="C71" s="65" t="s">
        <v>67</v>
      </c>
      <c r="D71" s="127">
        <v>80</v>
      </c>
      <c r="E71" s="127">
        <v>80</v>
      </c>
      <c r="F71" s="127">
        <v>0</v>
      </c>
      <c r="G71" s="120">
        <v>40</v>
      </c>
      <c r="H71" s="65">
        <v>0</v>
      </c>
      <c r="I71" s="120">
        <v>40</v>
      </c>
      <c r="J71" s="140">
        <v>262</v>
      </c>
      <c r="K71" s="127">
        <v>20</v>
      </c>
      <c r="L71" s="149">
        <v>5240</v>
      </c>
      <c r="M71" s="65">
        <v>0</v>
      </c>
      <c r="N71" s="65"/>
      <c r="O71" s="127">
        <v>20</v>
      </c>
      <c r="P71" s="149">
        <v>5240</v>
      </c>
      <c r="Q71" s="120">
        <v>0</v>
      </c>
      <c r="R71" s="65"/>
      <c r="S71" s="121">
        <f t="shared" si="7"/>
        <v>10480</v>
      </c>
    </row>
    <row r="72" spans="1:19" s="122" customFormat="1" ht="18">
      <c r="A72" s="117">
        <v>65</v>
      </c>
      <c r="B72" s="277" t="s">
        <v>710</v>
      </c>
      <c r="C72" s="65" t="s">
        <v>74</v>
      </c>
      <c r="D72" s="98">
        <v>6</v>
      </c>
      <c r="E72" s="98">
        <v>5</v>
      </c>
      <c r="F72" s="98">
        <v>4</v>
      </c>
      <c r="G72" s="97">
        <v>8</v>
      </c>
      <c r="H72" s="65">
        <v>0</v>
      </c>
      <c r="I72" s="97">
        <v>8</v>
      </c>
      <c r="J72" s="140">
        <v>1200</v>
      </c>
      <c r="K72" s="98">
        <v>4</v>
      </c>
      <c r="L72" s="149">
        <v>4800</v>
      </c>
      <c r="M72" s="65">
        <v>0</v>
      </c>
      <c r="N72" s="65"/>
      <c r="O72" s="127">
        <v>4</v>
      </c>
      <c r="P72" s="149">
        <v>4800</v>
      </c>
      <c r="Q72" s="120">
        <v>0</v>
      </c>
      <c r="R72" s="65"/>
      <c r="S72" s="121">
        <f aca="true" t="shared" si="8" ref="S72:S88">R72+N72+L72+P72</f>
        <v>9600</v>
      </c>
    </row>
    <row r="73" spans="1:19" s="122" customFormat="1" ht="18">
      <c r="A73" s="117">
        <v>66</v>
      </c>
      <c r="B73" s="277" t="s">
        <v>711</v>
      </c>
      <c r="C73" s="65" t="s">
        <v>67</v>
      </c>
      <c r="D73" s="93">
        <v>0</v>
      </c>
      <c r="E73" s="93">
        <v>1</v>
      </c>
      <c r="F73" s="93">
        <v>2</v>
      </c>
      <c r="G73" s="93">
        <v>2</v>
      </c>
      <c r="H73" s="65">
        <v>0</v>
      </c>
      <c r="I73" s="93">
        <v>2</v>
      </c>
      <c r="J73" s="140">
        <v>2990</v>
      </c>
      <c r="K73" s="65">
        <v>1</v>
      </c>
      <c r="L73" s="149">
        <f aca="true" t="shared" si="9" ref="L73:L88">K73*J73</f>
        <v>2990</v>
      </c>
      <c r="M73" s="65">
        <v>0</v>
      </c>
      <c r="N73" s="65"/>
      <c r="O73" s="65">
        <v>1</v>
      </c>
      <c r="P73" s="149">
        <f aca="true" t="shared" si="10" ref="P73:P86">O73*J73</f>
        <v>2990</v>
      </c>
      <c r="Q73" s="120">
        <v>0</v>
      </c>
      <c r="R73" s="65"/>
      <c r="S73" s="121">
        <f t="shared" si="8"/>
        <v>5980</v>
      </c>
    </row>
    <row r="74" spans="1:19" s="122" customFormat="1" ht="18">
      <c r="A74" s="117">
        <v>67</v>
      </c>
      <c r="B74" s="277" t="s">
        <v>712</v>
      </c>
      <c r="C74" s="65" t="s">
        <v>86</v>
      </c>
      <c r="D74" s="93">
        <v>13</v>
      </c>
      <c r="E74" s="93">
        <v>0</v>
      </c>
      <c r="F74" s="93">
        <v>2</v>
      </c>
      <c r="G74" s="97">
        <v>2</v>
      </c>
      <c r="H74" s="65">
        <v>0</v>
      </c>
      <c r="I74" s="97">
        <v>2</v>
      </c>
      <c r="J74" s="140">
        <v>1100</v>
      </c>
      <c r="K74" s="98">
        <v>2</v>
      </c>
      <c r="L74" s="149">
        <f t="shared" si="9"/>
        <v>2200</v>
      </c>
      <c r="M74" s="65">
        <v>0</v>
      </c>
      <c r="N74" s="65"/>
      <c r="O74" s="98">
        <v>0</v>
      </c>
      <c r="P74" s="149">
        <f t="shared" si="10"/>
        <v>0</v>
      </c>
      <c r="Q74" s="120">
        <v>0</v>
      </c>
      <c r="R74" s="65"/>
      <c r="S74" s="121">
        <f t="shared" si="8"/>
        <v>2200</v>
      </c>
    </row>
    <row r="75" spans="1:19" s="122" customFormat="1" ht="18">
      <c r="A75" s="117">
        <v>68</v>
      </c>
      <c r="B75" s="277" t="s">
        <v>713</v>
      </c>
      <c r="C75" s="65" t="s">
        <v>86</v>
      </c>
      <c r="D75" s="93">
        <v>13</v>
      </c>
      <c r="E75" s="93">
        <v>4</v>
      </c>
      <c r="F75" s="93">
        <v>17</v>
      </c>
      <c r="G75" s="97">
        <v>10</v>
      </c>
      <c r="H75" s="65">
        <v>0</v>
      </c>
      <c r="I75" s="97">
        <v>10</v>
      </c>
      <c r="J75" s="140">
        <v>1100</v>
      </c>
      <c r="K75" s="98">
        <v>5</v>
      </c>
      <c r="L75" s="149">
        <f t="shared" si="9"/>
        <v>5500</v>
      </c>
      <c r="M75" s="65">
        <v>0</v>
      </c>
      <c r="N75" s="65"/>
      <c r="O75" s="98">
        <v>5</v>
      </c>
      <c r="P75" s="149">
        <f t="shared" si="10"/>
        <v>5500</v>
      </c>
      <c r="Q75" s="120">
        <v>0</v>
      </c>
      <c r="R75" s="65"/>
      <c r="S75" s="121">
        <f t="shared" si="8"/>
        <v>11000</v>
      </c>
    </row>
    <row r="76" spans="1:19" s="122" customFormat="1" ht="18">
      <c r="A76" s="117">
        <v>69</v>
      </c>
      <c r="B76" s="277" t="s">
        <v>714</v>
      </c>
      <c r="C76" s="65" t="s">
        <v>86</v>
      </c>
      <c r="D76" s="93">
        <v>6</v>
      </c>
      <c r="E76" s="93">
        <v>2</v>
      </c>
      <c r="F76" s="93">
        <v>8</v>
      </c>
      <c r="G76" s="97">
        <v>2</v>
      </c>
      <c r="H76" s="65">
        <v>0</v>
      </c>
      <c r="I76" s="97">
        <v>2</v>
      </c>
      <c r="J76" s="140">
        <v>1100</v>
      </c>
      <c r="K76" s="98">
        <v>2</v>
      </c>
      <c r="L76" s="149">
        <f t="shared" si="9"/>
        <v>2200</v>
      </c>
      <c r="M76" s="65">
        <v>0</v>
      </c>
      <c r="N76" s="65"/>
      <c r="O76" s="98">
        <v>0</v>
      </c>
      <c r="P76" s="149">
        <f t="shared" si="10"/>
        <v>0</v>
      </c>
      <c r="Q76" s="120">
        <v>0</v>
      </c>
      <c r="R76" s="65"/>
      <c r="S76" s="121">
        <f t="shared" si="8"/>
        <v>2200</v>
      </c>
    </row>
    <row r="77" spans="1:19" s="122" customFormat="1" ht="18">
      <c r="A77" s="117">
        <v>70</v>
      </c>
      <c r="B77" s="277" t="s">
        <v>715</v>
      </c>
      <c r="C77" s="65" t="s">
        <v>86</v>
      </c>
      <c r="D77" s="65">
        <v>0</v>
      </c>
      <c r="E77" s="65">
        <v>0</v>
      </c>
      <c r="F77" s="65">
        <v>7</v>
      </c>
      <c r="G77" s="93">
        <v>4</v>
      </c>
      <c r="H77" s="65">
        <v>0</v>
      </c>
      <c r="I77" s="93">
        <v>4</v>
      </c>
      <c r="J77" s="140">
        <v>2000</v>
      </c>
      <c r="K77" s="65">
        <v>2</v>
      </c>
      <c r="L77" s="149">
        <f t="shared" si="9"/>
        <v>4000</v>
      </c>
      <c r="M77" s="65">
        <v>0</v>
      </c>
      <c r="N77" s="65"/>
      <c r="O77" s="127">
        <v>2</v>
      </c>
      <c r="P77" s="149">
        <f t="shared" si="10"/>
        <v>4000</v>
      </c>
      <c r="Q77" s="120">
        <v>0</v>
      </c>
      <c r="R77" s="65"/>
      <c r="S77" s="121">
        <f t="shared" si="8"/>
        <v>8000</v>
      </c>
    </row>
    <row r="78" spans="1:19" s="122" customFormat="1" ht="36.75">
      <c r="A78" s="117">
        <v>71</v>
      </c>
      <c r="B78" s="277" t="s">
        <v>716</v>
      </c>
      <c r="C78" s="65" t="s">
        <v>86</v>
      </c>
      <c r="D78" s="65">
        <v>0</v>
      </c>
      <c r="E78" s="65">
        <v>5</v>
      </c>
      <c r="F78" s="65">
        <v>2</v>
      </c>
      <c r="G78" s="97">
        <v>2</v>
      </c>
      <c r="H78" s="65">
        <v>0</v>
      </c>
      <c r="I78" s="97">
        <v>2</v>
      </c>
      <c r="J78" s="140">
        <v>2200</v>
      </c>
      <c r="K78" s="98">
        <v>1</v>
      </c>
      <c r="L78" s="149">
        <f t="shared" si="9"/>
        <v>2200</v>
      </c>
      <c r="M78" s="65">
        <v>0</v>
      </c>
      <c r="N78" s="65"/>
      <c r="O78" s="65">
        <v>1</v>
      </c>
      <c r="P78" s="149">
        <f t="shared" si="10"/>
        <v>2200</v>
      </c>
      <c r="Q78" s="120">
        <v>0</v>
      </c>
      <c r="R78" s="65"/>
      <c r="S78" s="121">
        <f t="shared" si="8"/>
        <v>4400</v>
      </c>
    </row>
    <row r="79" spans="1:19" s="125" customFormat="1" ht="18">
      <c r="A79" s="117">
        <v>72</v>
      </c>
      <c r="B79" s="280" t="s">
        <v>717</v>
      </c>
      <c r="C79" s="93" t="s">
        <v>444</v>
      </c>
      <c r="D79" s="93">
        <v>1</v>
      </c>
      <c r="E79" s="93">
        <v>0</v>
      </c>
      <c r="F79" s="93">
        <v>0</v>
      </c>
      <c r="G79" s="93">
        <v>1</v>
      </c>
      <c r="H79" s="93">
        <v>0</v>
      </c>
      <c r="I79" s="93">
        <v>1</v>
      </c>
      <c r="J79" s="140">
        <v>1270</v>
      </c>
      <c r="K79" s="93">
        <v>1</v>
      </c>
      <c r="L79" s="149">
        <f t="shared" si="9"/>
        <v>1270</v>
      </c>
      <c r="M79" s="93">
        <v>0</v>
      </c>
      <c r="N79" s="93"/>
      <c r="O79" s="93">
        <v>0</v>
      </c>
      <c r="P79" s="149">
        <f t="shared" si="10"/>
        <v>0</v>
      </c>
      <c r="Q79" s="120">
        <v>0</v>
      </c>
      <c r="R79" s="93"/>
      <c r="S79" s="121">
        <f t="shared" si="8"/>
        <v>1270</v>
      </c>
    </row>
    <row r="80" spans="1:19" s="125" customFormat="1" ht="18">
      <c r="A80" s="117">
        <v>73</v>
      </c>
      <c r="B80" s="280" t="s">
        <v>718</v>
      </c>
      <c r="C80" s="93" t="s">
        <v>67</v>
      </c>
      <c r="D80" s="93">
        <v>0</v>
      </c>
      <c r="E80" s="93">
        <v>0</v>
      </c>
      <c r="F80" s="93">
        <v>0</v>
      </c>
      <c r="G80" s="93">
        <v>1</v>
      </c>
      <c r="H80" s="93">
        <v>0</v>
      </c>
      <c r="I80" s="93">
        <v>1</v>
      </c>
      <c r="J80" s="140">
        <v>3430</v>
      </c>
      <c r="K80" s="93">
        <v>1</v>
      </c>
      <c r="L80" s="149">
        <f t="shared" si="9"/>
        <v>3430</v>
      </c>
      <c r="M80" s="93">
        <v>0</v>
      </c>
      <c r="N80" s="93"/>
      <c r="O80" s="93">
        <v>0</v>
      </c>
      <c r="P80" s="149">
        <f t="shared" si="10"/>
        <v>0</v>
      </c>
      <c r="Q80" s="120">
        <v>0</v>
      </c>
      <c r="R80" s="93"/>
      <c r="S80" s="121">
        <f t="shared" si="8"/>
        <v>3430</v>
      </c>
    </row>
    <row r="81" spans="1:19" s="122" customFormat="1" ht="21">
      <c r="A81" s="117">
        <v>74</v>
      </c>
      <c r="B81" s="282" t="s">
        <v>719</v>
      </c>
      <c r="C81" s="118" t="s">
        <v>704</v>
      </c>
      <c r="D81" s="65">
        <v>1</v>
      </c>
      <c r="E81" s="65">
        <v>0</v>
      </c>
      <c r="F81" s="65">
        <v>15</v>
      </c>
      <c r="G81" s="97">
        <v>15</v>
      </c>
      <c r="H81" s="65">
        <v>0</v>
      </c>
      <c r="I81" s="97">
        <v>15</v>
      </c>
      <c r="J81" s="140">
        <v>150</v>
      </c>
      <c r="K81" s="98">
        <v>5</v>
      </c>
      <c r="L81" s="149">
        <f t="shared" si="9"/>
        <v>750</v>
      </c>
      <c r="M81" s="65">
        <v>5</v>
      </c>
      <c r="N81" s="152">
        <f>M81*J81</f>
        <v>750</v>
      </c>
      <c r="O81" s="65">
        <v>5</v>
      </c>
      <c r="P81" s="149">
        <f t="shared" si="10"/>
        <v>750</v>
      </c>
      <c r="Q81" s="120">
        <v>0</v>
      </c>
      <c r="R81" s="65"/>
      <c r="S81" s="121">
        <f t="shared" si="8"/>
        <v>2250</v>
      </c>
    </row>
    <row r="82" spans="1:19" s="122" customFormat="1" ht="18">
      <c r="A82" s="117">
        <v>75</v>
      </c>
      <c r="B82" s="277" t="s">
        <v>720</v>
      </c>
      <c r="C82" s="65" t="s">
        <v>444</v>
      </c>
      <c r="D82" s="98">
        <v>1</v>
      </c>
      <c r="E82" s="98">
        <v>1</v>
      </c>
      <c r="F82" s="98">
        <v>1</v>
      </c>
      <c r="G82" s="97">
        <v>1</v>
      </c>
      <c r="H82" s="65">
        <v>0</v>
      </c>
      <c r="I82" s="97">
        <v>1</v>
      </c>
      <c r="J82" s="140">
        <v>4800</v>
      </c>
      <c r="K82" s="98">
        <v>1</v>
      </c>
      <c r="L82" s="149">
        <f t="shared" si="9"/>
        <v>4800</v>
      </c>
      <c r="M82" s="65">
        <v>0</v>
      </c>
      <c r="N82" s="65"/>
      <c r="O82" s="98">
        <v>0</v>
      </c>
      <c r="P82" s="149">
        <f t="shared" si="10"/>
        <v>0</v>
      </c>
      <c r="Q82" s="120">
        <v>0</v>
      </c>
      <c r="R82" s="65"/>
      <c r="S82" s="121">
        <f t="shared" si="8"/>
        <v>4800</v>
      </c>
    </row>
    <row r="83" spans="1:19" s="122" customFormat="1" ht="18">
      <c r="A83" s="117">
        <v>76</v>
      </c>
      <c r="B83" s="277" t="s">
        <v>721</v>
      </c>
      <c r="C83" s="65" t="s">
        <v>333</v>
      </c>
      <c r="D83" s="127">
        <v>7</v>
      </c>
      <c r="E83" s="127">
        <v>0</v>
      </c>
      <c r="F83" s="127">
        <v>1</v>
      </c>
      <c r="G83" s="120">
        <v>3</v>
      </c>
      <c r="H83" s="65">
        <v>0</v>
      </c>
      <c r="I83" s="120">
        <v>3</v>
      </c>
      <c r="J83" s="140">
        <v>530</v>
      </c>
      <c r="K83" s="127">
        <v>2</v>
      </c>
      <c r="L83" s="149">
        <f t="shared" si="9"/>
        <v>1060</v>
      </c>
      <c r="M83" s="65">
        <v>0</v>
      </c>
      <c r="N83" s="65"/>
      <c r="O83" s="65">
        <v>1</v>
      </c>
      <c r="P83" s="149">
        <f t="shared" si="10"/>
        <v>530</v>
      </c>
      <c r="Q83" s="120">
        <v>0</v>
      </c>
      <c r="R83" s="65"/>
      <c r="S83" s="121">
        <f t="shared" si="8"/>
        <v>1590</v>
      </c>
    </row>
    <row r="84" spans="1:19" s="122" customFormat="1" ht="18">
      <c r="A84" s="117">
        <v>77</v>
      </c>
      <c r="B84" s="277" t="s">
        <v>722</v>
      </c>
      <c r="C84" s="65" t="s">
        <v>333</v>
      </c>
      <c r="D84" s="127">
        <v>5</v>
      </c>
      <c r="E84" s="127">
        <v>2</v>
      </c>
      <c r="F84" s="127">
        <v>1</v>
      </c>
      <c r="G84" s="120">
        <v>3</v>
      </c>
      <c r="H84" s="65">
        <v>0</v>
      </c>
      <c r="I84" s="120">
        <v>3</v>
      </c>
      <c r="J84" s="140">
        <v>530</v>
      </c>
      <c r="K84" s="127">
        <v>2</v>
      </c>
      <c r="L84" s="149">
        <f t="shared" si="9"/>
        <v>1060</v>
      </c>
      <c r="M84" s="65">
        <v>0</v>
      </c>
      <c r="N84" s="65"/>
      <c r="O84" s="65">
        <v>1</v>
      </c>
      <c r="P84" s="149">
        <f t="shared" si="10"/>
        <v>530</v>
      </c>
      <c r="Q84" s="120">
        <v>0</v>
      </c>
      <c r="R84" s="65"/>
      <c r="S84" s="121">
        <f t="shared" si="8"/>
        <v>1590</v>
      </c>
    </row>
    <row r="85" spans="1:19" s="122" customFormat="1" ht="18">
      <c r="A85" s="117">
        <v>78</v>
      </c>
      <c r="B85" s="277" t="s">
        <v>723</v>
      </c>
      <c r="C85" s="65" t="s">
        <v>333</v>
      </c>
      <c r="D85" s="127">
        <v>5</v>
      </c>
      <c r="E85" s="127">
        <v>2</v>
      </c>
      <c r="F85" s="127">
        <v>0</v>
      </c>
      <c r="G85" s="120">
        <v>3</v>
      </c>
      <c r="H85" s="65">
        <v>0</v>
      </c>
      <c r="I85" s="120">
        <v>3</v>
      </c>
      <c r="J85" s="140">
        <v>530</v>
      </c>
      <c r="K85" s="127">
        <v>2</v>
      </c>
      <c r="L85" s="149">
        <f t="shared" si="9"/>
        <v>1060</v>
      </c>
      <c r="M85" s="65">
        <v>0</v>
      </c>
      <c r="N85" s="65"/>
      <c r="O85" s="65">
        <v>1</v>
      </c>
      <c r="P85" s="149">
        <f t="shared" si="10"/>
        <v>530</v>
      </c>
      <c r="Q85" s="120">
        <v>0</v>
      </c>
      <c r="R85" s="65"/>
      <c r="S85" s="121">
        <f t="shared" si="8"/>
        <v>1590</v>
      </c>
    </row>
    <row r="86" spans="1:19" s="122" customFormat="1" ht="18">
      <c r="A86" s="117">
        <v>79</v>
      </c>
      <c r="B86" s="277" t="s">
        <v>724</v>
      </c>
      <c r="C86" s="65" t="s">
        <v>333</v>
      </c>
      <c r="D86" s="127">
        <v>0</v>
      </c>
      <c r="E86" s="127">
        <v>0</v>
      </c>
      <c r="F86" s="127">
        <v>1</v>
      </c>
      <c r="G86" s="120">
        <v>3</v>
      </c>
      <c r="H86" s="65">
        <v>0</v>
      </c>
      <c r="I86" s="120">
        <v>3</v>
      </c>
      <c r="J86" s="140">
        <v>530</v>
      </c>
      <c r="K86" s="127">
        <v>2</v>
      </c>
      <c r="L86" s="149">
        <f t="shared" si="9"/>
        <v>1060</v>
      </c>
      <c r="M86" s="65">
        <v>0</v>
      </c>
      <c r="N86" s="65"/>
      <c r="O86" s="65">
        <v>1</v>
      </c>
      <c r="P86" s="149">
        <f t="shared" si="10"/>
        <v>530</v>
      </c>
      <c r="Q86" s="120">
        <v>0</v>
      </c>
      <c r="R86" s="65"/>
      <c r="S86" s="121">
        <f t="shared" si="8"/>
        <v>1590</v>
      </c>
    </row>
    <row r="87" spans="1:19" s="122" customFormat="1" ht="18">
      <c r="A87" s="117">
        <v>80</v>
      </c>
      <c r="B87" s="277" t="s">
        <v>725</v>
      </c>
      <c r="C87" s="65" t="s">
        <v>31</v>
      </c>
      <c r="D87" s="127">
        <v>0</v>
      </c>
      <c r="E87" s="127">
        <v>10</v>
      </c>
      <c r="F87" s="127">
        <v>2</v>
      </c>
      <c r="G87" s="120">
        <v>3</v>
      </c>
      <c r="H87" s="65">
        <v>0</v>
      </c>
      <c r="I87" s="120">
        <v>3</v>
      </c>
      <c r="J87" s="140">
        <v>500</v>
      </c>
      <c r="K87" s="127">
        <v>3</v>
      </c>
      <c r="L87" s="149">
        <f t="shared" si="9"/>
        <v>1500</v>
      </c>
      <c r="M87" s="65">
        <v>0</v>
      </c>
      <c r="N87" s="65"/>
      <c r="O87" s="65">
        <v>0</v>
      </c>
      <c r="P87" s="149">
        <f>O87*J87</f>
        <v>0</v>
      </c>
      <c r="Q87" s="120">
        <v>0</v>
      </c>
      <c r="R87" s="65"/>
      <c r="S87" s="121">
        <f t="shared" si="8"/>
        <v>1500</v>
      </c>
    </row>
    <row r="88" spans="1:19" s="122" customFormat="1" ht="21">
      <c r="A88" s="117">
        <v>81</v>
      </c>
      <c r="B88" s="283" t="s">
        <v>726</v>
      </c>
      <c r="C88" s="126" t="s">
        <v>67</v>
      </c>
      <c r="D88" s="127">
        <v>1</v>
      </c>
      <c r="E88" s="127">
        <v>0</v>
      </c>
      <c r="F88" s="127">
        <v>0</v>
      </c>
      <c r="G88" s="120">
        <v>1</v>
      </c>
      <c r="H88" s="65">
        <v>0</v>
      </c>
      <c r="I88" s="120">
        <v>1</v>
      </c>
      <c r="J88" s="140">
        <v>1200</v>
      </c>
      <c r="K88" s="127">
        <v>10</v>
      </c>
      <c r="L88" s="149">
        <f t="shared" si="9"/>
        <v>12000</v>
      </c>
      <c r="M88" s="65">
        <v>0</v>
      </c>
      <c r="N88" s="65"/>
      <c r="O88" s="65">
        <v>0</v>
      </c>
      <c r="P88" s="149">
        <f>O88*J88</f>
        <v>0</v>
      </c>
      <c r="Q88" s="120">
        <v>0</v>
      </c>
      <c r="R88" s="65"/>
      <c r="S88" s="121">
        <f t="shared" si="8"/>
        <v>12000</v>
      </c>
    </row>
    <row r="89" spans="1:19" ht="18">
      <c r="A89" s="117">
        <v>82</v>
      </c>
      <c r="B89" s="277" t="s">
        <v>727</v>
      </c>
      <c r="C89" s="65" t="s">
        <v>333</v>
      </c>
      <c r="D89" s="127">
        <v>9</v>
      </c>
      <c r="E89" s="127">
        <v>0</v>
      </c>
      <c r="F89" s="127">
        <v>3</v>
      </c>
      <c r="G89" s="120">
        <v>6</v>
      </c>
      <c r="H89" s="65">
        <v>0</v>
      </c>
      <c r="I89" s="120">
        <v>6</v>
      </c>
      <c r="J89" s="140">
        <v>65</v>
      </c>
      <c r="K89" s="127">
        <v>3</v>
      </c>
      <c r="L89" s="149">
        <f aca="true" t="shared" si="11" ref="L89:L97">K89*J89</f>
        <v>195</v>
      </c>
      <c r="M89" s="65">
        <v>0</v>
      </c>
      <c r="N89" s="65"/>
      <c r="O89" s="65">
        <v>3</v>
      </c>
      <c r="P89" s="149">
        <f>O89*J89</f>
        <v>195</v>
      </c>
      <c r="Q89" s="120">
        <v>0</v>
      </c>
      <c r="R89" s="65"/>
      <c r="S89" s="121">
        <f aca="true" t="shared" si="12" ref="S89:S97">R89+N89+L89+P89</f>
        <v>390</v>
      </c>
    </row>
    <row r="90" spans="1:19" ht="21">
      <c r="A90" s="117">
        <v>83</v>
      </c>
      <c r="B90" s="281" t="s">
        <v>728</v>
      </c>
      <c r="C90" s="107" t="s">
        <v>67</v>
      </c>
      <c r="D90" s="65">
        <v>0</v>
      </c>
      <c r="E90" s="65">
        <v>0</v>
      </c>
      <c r="F90" s="65">
        <v>50</v>
      </c>
      <c r="G90" s="97">
        <v>50</v>
      </c>
      <c r="H90" s="65">
        <v>0</v>
      </c>
      <c r="I90" s="97">
        <v>50</v>
      </c>
      <c r="J90" s="144">
        <v>800</v>
      </c>
      <c r="K90" s="98">
        <v>30</v>
      </c>
      <c r="L90" s="149">
        <f t="shared" si="11"/>
        <v>24000</v>
      </c>
      <c r="M90" s="65">
        <v>0</v>
      </c>
      <c r="N90" s="133"/>
      <c r="O90" s="65">
        <v>20</v>
      </c>
      <c r="P90" s="149">
        <f>O90*J90</f>
        <v>16000</v>
      </c>
      <c r="Q90" s="120">
        <v>0</v>
      </c>
      <c r="R90" s="130"/>
      <c r="S90" s="121">
        <f t="shared" si="12"/>
        <v>40000</v>
      </c>
    </row>
    <row r="91" spans="1:19" s="122" customFormat="1" ht="18">
      <c r="A91" s="117">
        <v>84</v>
      </c>
      <c r="B91" s="288" t="s">
        <v>729</v>
      </c>
      <c r="C91" s="117" t="s">
        <v>444</v>
      </c>
      <c r="D91" s="127">
        <v>2</v>
      </c>
      <c r="E91" s="127">
        <v>5</v>
      </c>
      <c r="F91" s="127">
        <v>5</v>
      </c>
      <c r="G91" s="120">
        <v>8</v>
      </c>
      <c r="H91" s="30">
        <v>0</v>
      </c>
      <c r="I91" s="120">
        <v>8</v>
      </c>
      <c r="J91" s="142">
        <v>1500</v>
      </c>
      <c r="K91" s="127">
        <v>4</v>
      </c>
      <c r="L91" s="149">
        <f t="shared" si="11"/>
        <v>6000</v>
      </c>
      <c r="M91" s="30">
        <v>0</v>
      </c>
      <c r="N91" s="30"/>
      <c r="O91" s="127">
        <v>4</v>
      </c>
      <c r="P91" s="149">
        <f>O91*J91</f>
        <v>6000</v>
      </c>
      <c r="Q91" s="130">
        <v>0</v>
      </c>
      <c r="R91" s="30"/>
      <c r="S91" s="121">
        <f t="shared" si="12"/>
        <v>12000</v>
      </c>
    </row>
    <row r="92" spans="1:19" s="122" customFormat="1" ht="21">
      <c r="A92" s="117">
        <v>85</v>
      </c>
      <c r="B92" s="283" t="s">
        <v>730</v>
      </c>
      <c r="C92" s="63" t="s">
        <v>444</v>
      </c>
      <c r="D92" s="65">
        <v>0</v>
      </c>
      <c r="E92" s="65">
        <v>0</v>
      </c>
      <c r="F92" s="65">
        <v>0</v>
      </c>
      <c r="G92" s="97">
        <v>1</v>
      </c>
      <c r="H92" s="65">
        <v>0</v>
      </c>
      <c r="I92" s="97">
        <v>1</v>
      </c>
      <c r="J92" s="140">
        <v>4000</v>
      </c>
      <c r="K92" s="98">
        <v>1</v>
      </c>
      <c r="L92" s="149">
        <f t="shared" si="11"/>
        <v>4000</v>
      </c>
      <c r="M92" s="65">
        <v>0</v>
      </c>
      <c r="N92" s="65"/>
      <c r="O92" s="65">
        <v>0</v>
      </c>
      <c r="P92" s="149">
        <v>0</v>
      </c>
      <c r="Q92" s="120">
        <v>0</v>
      </c>
      <c r="R92" s="65"/>
      <c r="S92" s="121">
        <f t="shared" si="12"/>
        <v>4000</v>
      </c>
    </row>
    <row r="93" spans="1:19" s="122" customFormat="1" ht="18">
      <c r="A93" s="117">
        <v>86</v>
      </c>
      <c r="B93" s="278" t="s">
        <v>731</v>
      </c>
      <c r="C93" s="65" t="s">
        <v>444</v>
      </c>
      <c r="D93" s="65">
        <v>0</v>
      </c>
      <c r="E93" s="65">
        <v>0</v>
      </c>
      <c r="F93" s="65">
        <v>1</v>
      </c>
      <c r="G93" s="65">
        <v>1</v>
      </c>
      <c r="H93" s="65">
        <v>0</v>
      </c>
      <c r="I93" s="65">
        <v>1</v>
      </c>
      <c r="J93" s="140">
        <v>6720</v>
      </c>
      <c r="K93" s="65">
        <v>1</v>
      </c>
      <c r="L93" s="149">
        <f t="shared" si="11"/>
        <v>6720</v>
      </c>
      <c r="M93" s="103">
        <v>0</v>
      </c>
      <c r="N93" s="123"/>
      <c r="O93" s="103">
        <v>0</v>
      </c>
      <c r="P93" s="149"/>
      <c r="Q93" s="120">
        <v>0</v>
      </c>
      <c r="R93" s="124"/>
      <c r="S93" s="121">
        <f t="shared" si="12"/>
        <v>6720</v>
      </c>
    </row>
    <row r="94" spans="1:19" s="122" customFormat="1" ht="36.75">
      <c r="A94" s="117">
        <v>87</v>
      </c>
      <c r="B94" s="277" t="s">
        <v>732</v>
      </c>
      <c r="C94" s="65" t="s">
        <v>86</v>
      </c>
      <c r="D94" s="127">
        <v>0</v>
      </c>
      <c r="E94" s="127">
        <v>0</v>
      </c>
      <c r="F94" s="120">
        <v>0</v>
      </c>
      <c r="G94" s="65">
        <v>1</v>
      </c>
      <c r="H94" s="120">
        <v>0</v>
      </c>
      <c r="I94" s="120">
        <v>1</v>
      </c>
      <c r="J94" s="145">
        <v>420</v>
      </c>
      <c r="K94" s="127">
        <v>1</v>
      </c>
      <c r="L94" s="149">
        <f t="shared" si="11"/>
        <v>420</v>
      </c>
      <c r="M94" s="98">
        <v>0</v>
      </c>
      <c r="N94" s="108"/>
      <c r="O94" s="65">
        <v>0</v>
      </c>
      <c r="P94" s="152"/>
      <c r="Q94" s="127">
        <v>0</v>
      </c>
      <c r="R94" s="119">
        <f>Q94*I94</f>
        <v>0</v>
      </c>
      <c r="S94" s="121">
        <f t="shared" si="12"/>
        <v>420</v>
      </c>
    </row>
    <row r="95" spans="1:19" s="122" customFormat="1" ht="36.75">
      <c r="A95" s="117">
        <v>88</v>
      </c>
      <c r="B95" s="277" t="s">
        <v>733</v>
      </c>
      <c r="C95" s="65" t="s">
        <v>86</v>
      </c>
      <c r="D95" s="127">
        <v>0</v>
      </c>
      <c r="E95" s="127">
        <v>0</v>
      </c>
      <c r="F95" s="120">
        <v>0</v>
      </c>
      <c r="G95" s="65">
        <v>1</v>
      </c>
      <c r="H95" s="120">
        <v>0</v>
      </c>
      <c r="I95" s="120">
        <v>1</v>
      </c>
      <c r="J95" s="145">
        <v>420</v>
      </c>
      <c r="K95" s="127">
        <v>1</v>
      </c>
      <c r="L95" s="149">
        <f t="shared" si="11"/>
        <v>420</v>
      </c>
      <c r="M95" s="98">
        <v>0</v>
      </c>
      <c r="N95" s="108"/>
      <c r="O95" s="65">
        <v>0</v>
      </c>
      <c r="P95" s="152"/>
      <c r="Q95" s="127">
        <v>0</v>
      </c>
      <c r="R95" s="119">
        <f>Q95*I95</f>
        <v>0</v>
      </c>
      <c r="S95" s="121">
        <f t="shared" si="12"/>
        <v>420</v>
      </c>
    </row>
    <row r="96" spans="1:19" s="122" customFormat="1" ht="36.75">
      <c r="A96" s="117">
        <v>89</v>
      </c>
      <c r="B96" s="279" t="s">
        <v>734</v>
      </c>
      <c r="C96" s="63" t="s">
        <v>444</v>
      </c>
      <c r="D96" s="65">
        <v>7</v>
      </c>
      <c r="E96" s="65">
        <v>7</v>
      </c>
      <c r="F96" s="65">
        <v>0</v>
      </c>
      <c r="G96" s="97">
        <v>7</v>
      </c>
      <c r="H96" s="65">
        <v>0</v>
      </c>
      <c r="I96" s="97">
        <v>7</v>
      </c>
      <c r="J96" s="145">
        <v>3050</v>
      </c>
      <c r="K96" s="98">
        <v>0</v>
      </c>
      <c r="L96" s="149">
        <f t="shared" si="11"/>
        <v>0</v>
      </c>
      <c r="M96" s="65">
        <v>1</v>
      </c>
      <c r="N96" s="339">
        <v>3050</v>
      </c>
      <c r="O96" s="65">
        <v>6</v>
      </c>
      <c r="P96" s="149">
        <f>O96*J96</f>
        <v>18300</v>
      </c>
      <c r="Q96" s="120">
        <v>0</v>
      </c>
      <c r="R96" s="65"/>
      <c r="S96" s="121">
        <f t="shared" si="12"/>
        <v>21350</v>
      </c>
    </row>
    <row r="97" spans="1:19" ht="21">
      <c r="A97" s="117">
        <v>90</v>
      </c>
      <c r="B97" s="283" t="s">
        <v>735</v>
      </c>
      <c r="C97" s="126" t="s">
        <v>444</v>
      </c>
      <c r="D97" s="65">
        <v>0</v>
      </c>
      <c r="E97" s="65">
        <v>1</v>
      </c>
      <c r="F97" s="65">
        <v>0</v>
      </c>
      <c r="G97" s="97">
        <v>1</v>
      </c>
      <c r="H97" s="65">
        <v>0</v>
      </c>
      <c r="I97" s="97">
        <v>1</v>
      </c>
      <c r="J97" s="140">
        <v>1980</v>
      </c>
      <c r="K97" s="98">
        <v>1</v>
      </c>
      <c r="L97" s="149">
        <f t="shared" si="11"/>
        <v>1980</v>
      </c>
      <c r="M97" s="65">
        <v>0</v>
      </c>
      <c r="N97" s="65"/>
      <c r="O97" s="65">
        <v>0</v>
      </c>
      <c r="P97" s="149"/>
      <c r="Q97" s="120">
        <v>0</v>
      </c>
      <c r="R97" s="65"/>
      <c r="S97" s="121">
        <f t="shared" si="12"/>
        <v>1980</v>
      </c>
    </row>
    <row r="98" spans="1:19" ht="18">
      <c r="A98" s="58"/>
      <c r="B98" s="36" t="s">
        <v>34</v>
      </c>
      <c r="C98" s="154" t="s">
        <v>1805</v>
      </c>
      <c r="D98" s="109"/>
      <c r="E98" s="109"/>
      <c r="F98" s="109"/>
      <c r="G98" s="109"/>
      <c r="H98" s="109"/>
      <c r="I98" s="110"/>
      <c r="J98" s="146"/>
      <c r="K98" s="109"/>
      <c r="L98" s="153">
        <f>SUM(L8:L97)</f>
        <v>229748</v>
      </c>
      <c r="M98" s="111"/>
      <c r="N98" s="153">
        <f>SUM(N8:N97)</f>
        <v>4255</v>
      </c>
      <c r="O98" s="111"/>
      <c r="P98" s="340">
        <f>SUM(P8:P97)</f>
        <v>113546</v>
      </c>
      <c r="Q98" s="30"/>
      <c r="R98" s="153">
        <f>SUM(R8:R97)</f>
        <v>0</v>
      </c>
      <c r="S98" s="155">
        <f>SUM(S8:S97)</f>
        <v>347549</v>
      </c>
    </row>
    <row r="99" spans="1:19" s="122" customFormat="1" ht="18">
      <c r="A99" s="112"/>
      <c r="B99" s="89"/>
      <c r="C99" s="113"/>
      <c r="D99" s="112"/>
      <c r="E99" s="112"/>
      <c r="F99" s="112"/>
      <c r="G99" s="112"/>
      <c r="H99" s="112"/>
      <c r="I99" s="114"/>
      <c r="J99" s="147"/>
      <c r="K99" s="112"/>
      <c r="L99" s="115"/>
      <c r="M99" s="115"/>
      <c r="N99" s="115"/>
      <c r="O99" s="115"/>
      <c r="P99" s="115"/>
      <c r="Q99" s="112"/>
      <c r="R99" s="112"/>
      <c r="S99" s="134"/>
    </row>
    <row r="100" spans="1:19" ht="21">
      <c r="A100" s="377" t="s">
        <v>1341</v>
      </c>
      <c r="B100" s="377"/>
      <c r="C100" s="377"/>
      <c r="D100" s="377"/>
      <c r="E100" s="377"/>
      <c r="F100" s="377" t="s">
        <v>1767</v>
      </c>
      <c r="G100" s="377"/>
      <c r="H100" s="377"/>
      <c r="I100" s="377"/>
      <c r="J100" s="377"/>
      <c r="K100" s="377"/>
      <c r="L100" s="377"/>
      <c r="M100" s="377" t="s">
        <v>1770</v>
      </c>
      <c r="N100" s="377"/>
      <c r="O100" s="377"/>
      <c r="P100" s="377"/>
      <c r="Q100" s="377"/>
      <c r="R100" s="377"/>
      <c r="S100" s="377"/>
    </row>
    <row r="101" spans="1:19" ht="21">
      <c r="A101" s="377" t="s">
        <v>1788</v>
      </c>
      <c r="B101" s="377"/>
      <c r="C101" s="377"/>
      <c r="D101" s="377"/>
      <c r="E101" s="377"/>
      <c r="F101" s="377" t="s">
        <v>1768</v>
      </c>
      <c r="G101" s="377"/>
      <c r="H101" s="377"/>
      <c r="I101" s="377"/>
      <c r="J101" s="377"/>
      <c r="K101" s="377"/>
      <c r="L101" s="377"/>
      <c r="M101" s="377" t="s">
        <v>1771</v>
      </c>
      <c r="N101" s="377"/>
      <c r="O101" s="377"/>
      <c r="P101" s="377"/>
      <c r="Q101" s="377"/>
      <c r="R101" s="377"/>
      <c r="S101" s="377"/>
    </row>
    <row r="102" spans="1:19" ht="21">
      <c r="A102" s="377" t="s">
        <v>1785</v>
      </c>
      <c r="B102" s="377"/>
      <c r="C102" s="377"/>
      <c r="D102" s="377"/>
      <c r="E102" s="377"/>
      <c r="F102" s="378" t="s">
        <v>1769</v>
      </c>
      <c r="G102" s="378"/>
      <c r="H102" s="378"/>
      <c r="I102" s="378"/>
      <c r="J102" s="378"/>
      <c r="K102" s="378"/>
      <c r="L102" s="378"/>
      <c r="M102" s="377" t="s">
        <v>1772</v>
      </c>
      <c r="N102" s="377"/>
      <c r="O102" s="377"/>
      <c r="P102" s="377"/>
      <c r="Q102" s="377"/>
      <c r="R102" s="377"/>
      <c r="S102" s="377"/>
    </row>
    <row r="103" spans="1:19" ht="21">
      <c r="A103" s="184"/>
      <c r="B103" s="184"/>
      <c r="C103" s="184"/>
      <c r="D103" s="184"/>
      <c r="E103" s="184"/>
      <c r="F103" s="234"/>
      <c r="G103" s="234"/>
      <c r="H103" s="234"/>
      <c r="I103" s="234"/>
      <c r="J103" s="234"/>
      <c r="K103" s="234"/>
      <c r="L103" s="234"/>
      <c r="M103" s="184"/>
      <c r="N103" s="184"/>
      <c r="O103" s="184"/>
      <c r="P103" s="184"/>
      <c r="Q103" s="184"/>
      <c r="R103" s="184"/>
      <c r="S103" s="184"/>
    </row>
    <row r="104" spans="1:19" ht="21">
      <c r="A104" s="184"/>
      <c r="B104" s="184"/>
      <c r="C104" s="184"/>
      <c r="D104" s="184"/>
      <c r="E104" s="184"/>
      <c r="F104" s="234"/>
      <c r="G104" s="234"/>
      <c r="H104" s="234"/>
      <c r="I104" s="234"/>
      <c r="J104" s="234"/>
      <c r="K104" s="234"/>
      <c r="L104" s="234"/>
      <c r="M104" s="184"/>
      <c r="N104" s="184"/>
      <c r="O104" s="184"/>
      <c r="P104" s="184"/>
      <c r="Q104" s="184"/>
      <c r="R104" s="184"/>
      <c r="S104" s="184"/>
    </row>
    <row r="105" spans="1:19" ht="21">
      <c r="A105" s="184"/>
      <c r="B105" s="184"/>
      <c r="C105" s="184"/>
      <c r="D105" s="184"/>
      <c r="E105" s="184"/>
      <c r="F105" s="234"/>
      <c r="G105" s="234"/>
      <c r="H105" s="234"/>
      <c r="I105" s="234"/>
      <c r="J105" s="234"/>
      <c r="K105" s="234"/>
      <c r="L105" s="234"/>
      <c r="M105" s="184"/>
      <c r="N105" s="184"/>
      <c r="O105" s="184"/>
      <c r="P105" s="184"/>
      <c r="Q105" s="184"/>
      <c r="R105" s="184"/>
      <c r="S105" s="184"/>
    </row>
    <row r="106" spans="1:19" ht="21">
      <c r="A106" s="184"/>
      <c r="B106" s="184"/>
      <c r="C106" s="184"/>
      <c r="D106" s="184"/>
      <c r="E106" s="184"/>
      <c r="F106" s="234"/>
      <c r="G106" s="234"/>
      <c r="H106" s="234"/>
      <c r="I106" s="234"/>
      <c r="J106" s="234"/>
      <c r="K106" s="234"/>
      <c r="L106" s="234"/>
      <c r="M106" s="184"/>
      <c r="N106" s="184"/>
      <c r="O106" s="184"/>
      <c r="P106" s="184"/>
      <c r="Q106" s="184"/>
      <c r="R106" s="184"/>
      <c r="S106" s="184"/>
    </row>
    <row r="107" spans="1:19" ht="21">
      <c r="A107" s="184"/>
      <c r="B107" s="184"/>
      <c r="C107" s="184"/>
      <c r="D107" s="184"/>
      <c r="E107" s="184"/>
      <c r="F107" s="234"/>
      <c r="G107" s="234"/>
      <c r="H107" s="234"/>
      <c r="I107" s="234"/>
      <c r="J107" s="234"/>
      <c r="K107" s="234"/>
      <c r="L107" s="234"/>
      <c r="M107" s="184"/>
      <c r="N107" s="184"/>
      <c r="O107" s="184"/>
      <c r="P107" s="184"/>
      <c r="Q107" s="184"/>
      <c r="R107" s="184"/>
      <c r="S107" s="184"/>
    </row>
    <row r="108" spans="1:19" ht="21">
      <c r="A108" s="184"/>
      <c r="B108" s="184"/>
      <c r="C108" s="184"/>
      <c r="D108" s="184"/>
      <c r="E108" s="184"/>
      <c r="F108" s="234"/>
      <c r="G108" s="234"/>
      <c r="H108" s="234"/>
      <c r="I108" s="234"/>
      <c r="J108" s="234"/>
      <c r="K108" s="234"/>
      <c r="L108" s="234"/>
      <c r="M108" s="184"/>
      <c r="N108" s="184"/>
      <c r="O108" s="184"/>
      <c r="P108" s="184"/>
      <c r="Q108" s="184"/>
      <c r="R108" s="184"/>
      <c r="S108" s="184"/>
    </row>
    <row r="109" spans="1:19" ht="21">
      <c r="A109" s="184"/>
      <c r="B109" s="184"/>
      <c r="C109" s="184"/>
      <c r="D109" s="184"/>
      <c r="E109" s="184"/>
      <c r="F109" s="234"/>
      <c r="G109" s="234"/>
      <c r="H109" s="234"/>
      <c r="I109" s="234"/>
      <c r="J109" s="234"/>
      <c r="K109" s="234"/>
      <c r="L109" s="234"/>
      <c r="M109" s="184"/>
      <c r="N109" s="184"/>
      <c r="O109" s="184"/>
      <c r="P109" s="184"/>
      <c r="Q109" s="184"/>
      <c r="R109" s="184"/>
      <c r="S109" s="184"/>
    </row>
    <row r="110" spans="1:19" ht="21">
      <c r="A110" s="184"/>
      <c r="B110" s="184"/>
      <c r="C110" s="184"/>
      <c r="D110" s="184"/>
      <c r="E110" s="184"/>
      <c r="F110" s="234"/>
      <c r="G110" s="234"/>
      <c r="H110" s="234"/>
      <c r="I110" s="234"/>
      <c r="J110" s="234"/>
      <c r="K110" s="234"/>
      <c r="L110" s="234"/>
      <c r="M110" s="184"/>
      <c r="N110" s="184"/>
      <c r="O110" s="184"/>
      <c r="P110" s="184"/>
      <c r="Q110" s="184"/>
      <c r="R110" s="184"/>
      <c r="S110" s="184"/>
    </row>
    <row r="111" spans="1:19" ht="21">
      <c r="A111" s="184"/>
      <c r="B111" s="184"/>
      <c r="C111" s="184"/>
      <c r="D111" s="184"/>
      <c r="E111" s="184"/>
      <c r="F111" s="234"/>
      <c r="G111" s="234"/>
      <c r="H111" s="234"/>
      <c r="I111" s="234"/>
      <c r="J111" s="234"/>
      <c r="K111" s="234"/>
      <c r="L111" s="234"/>
      <c r="M111" s="184"/>
      <c r="N111" s="184"/>
      <c r="O111" s="184"/>
      <c r="P111" s="184"/>
      <c r="Q111" s="184"/>
      <c r="R111" s="184"/>
      <c r="S111" s="184"/>
    </row>
    <row r="112" spans="1:19" ht="21">
      <c r="A112" s="184"/>
      <c r="B112" s="184"/>
      <c r="C112" s="184"/>
      <c r="D112" s="184"/>
      <c r="E112" s="184"/>
      <c r="F112" s="234"/>
      <c r="G112" s="234"/>
      <c r="H112" s="234"/>
      <c r="I112" s="234"/>
      <c r="J112" s="234"/>
      <c r="K112" s="234"/>
      <c r="L112" s="234"/>
      <c r="M112" s="184"/>
      <c r="N112" s="184"/>
      <c r="O112" s="184"/>
      <c r="P112" s="184"/>
      <c r="Q112" s="184"/>
      <c r="R112" s="184"/>
      <c r="S112" s="184"/>
    </row>
    <row r="113" spans="1:19" ht="21">
      <c r="A113" s="184"/>
      <c r="B113" s="184"/>
      <c r="C113" s="184"/>
      <c r="D113" s="184"/>
      <c r="E113" s="184"/>
      <c r="F113" s="234"/>
      <c r="G113" s="234"/>
      <c r="H113" s="234"/>
      <c r="I113" s="234"/>
      <c r="J113" s="234"/>
      <c r="K113" s="234"/>
      <c r="L113" s="234"/>
      <c r="M113" s="184"/>
      <c r="N113" s="184"/>
      <c r="O113" s="184"/>
      <c r="P113" s="184"/>
      <c r="Q113" s="184"/>
      <c r="R113" s="184"/>
      <c r="S113" s="184"/>
    </row>
    <row r="114" spans="1:19" ht="21">
      <c r="A114" s="184"/>
      <c r="B114" s="184"/>
      <c r="C114" s="184"/>
      <c r="D114" s="184"/>
      <c r="E114" s="184"/>
      <c r="F114" s="234"/>
      <c r="G114" s="234"/>
      <c r="H114" s="234"/>
      <c r="I114" s="234"/>
      <c r="J114" s="234"/>
      <c r="K114" s="234"/>
      <c r="L114" s="234"/>
      <c r="M114" s="184"/>
      <c r="N114" s="184"/>
      <c r="O114" s="184"/>
      <c r="P114" s="184"/>
      <c r="Q114" s="184"/>
      <c r="R114" s="184"/>
      <c r="S114" s="184"/>
    </row>
    <row r="115" spans="1:19" ht="21">
      <c r="A115" s="184"/>
      <c r="B115" s="184"/>
      <c r="C115" s="184"/>
      <c r="D115" s="184"/>
      <c r="E115" s="184"/>
      <c r="F115" s="234"/>
      <c r="G115" s="234"/>
      <c r="H115" s="234"/>
      <c r="I115" s="234"/>
      <c r="J115" s="234"/>
      <c r="K115" s="234"/>
      <c r="L115" s="234"/>
      <c r="M115" s="184"/>
      <c r="N115" s="184"/>
      <c r="O115" s="184"/>
      <c r="P115" s="184"/>
      <c r="Q115" s="184"/>
      <c r="R115" s="184"/>
      <c r="S115" s="184"/>
    </row>
    <row r="116" spans="1:19" ht="21">
      <c r="A116" s="184"/>
      <c r="B116" s="184"/>
      <c r="C116" s="184"/>
      <c r="D116" s="184"/>
      <c r="E116" s="184"/>
      <c r="F116" s="234"/>
      <c r="G116" s="234"/>
      <c r="H116" s="234"/>
      <c r="I116" s="234"/>
      <c r="J116" s="234"/>
      <c r="K116" s="234"/>
      <c r="L116" s="234"/>
      <c r="M116" s="184"/>
      <c r="N116" s="184"/>
      <c r="O116" s="184"/>
      <c r="P116" s="184"/>
      <c r="Q116" s="184"/>
      <c r="R116" s="184"/>
      <c r="S116" s="184"/>
    </row>
    <row r="117" spans="1:19" ht="21">
      <c r="A117" s="184"/>
      <c r="B117" s="184"/>
      <c r="C117" s="184"/>
      <c r="D117" s="184"/>
      <c r="E117" s="184"/>
      <c r="F117" s="234"/>
      <c r="G117" s="234"/>
      <c r="H117" s="234"/>
      <c r="I117" s="234"/>
      <c r="J117" s="234"/>
      <c r="K117" s="234"/>
      <c r="L117" s="234"/>
      <c r="M117" s="184"/>
      <c r="N117" s="184"/>
      <c r="O117" s="184"/>
      <c r="P117" s="184"/>
      <c r="Q117" s="184"/>
      <c r="R117" s="184"/>
      <c r="S117" s="184"/>
    </row>
    <row r="118" spans="1:19" ht="21" customHeight="1">
      <c r="A118" s="417" t="s">
        <v>746</v>
      </c>
      <c r="B118" s="417"/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</row>
    <row r="119" spans="1:19" ht="30" customHeight="1">
      <c r="A119" s="293" t="s">
        <v>1</v>
      </c>
      <c r="B119" s="293" t="s">
        <v>7</v>
      </c>
      <c r="C119" s="418" t="s">
        <v>747</v>
      </c>
      <c r="D119" s="418"/>
      <c r="E119" s="418"/>
      <c r="F119" s="418"/>
      <c r="G119" s="418" t="s">
        <v>748</v>
      </c>
      <c r="H119" s="418"/>
      <c r="I119" s="418"/>
      <c r="J119" s="418"/>
      <c r="K119" s="418"/>
      <c r="L119" s="419" t="s">
        <v>749</v>
      </c>
      <c r="M119" s="419"/>
      <c r="N119" s="419"/>
      <c r="O119" s="419"/>
      <c r="P119" s="297" t="s">
        <v>750</v>
      </c>
      <c r="Q119" s="297"/>
      <c r="R119" s="296"/>
      <c r="S119" s="276"/>
    </row>
    <row r="120" spans="1:17" ht="21">
      <c r="A120" s="294">
        <v>1</v>
      </c>
      <c r="B120" s="295" t="s">
        <v>1786</v>
      </c>
      <c r="C120" s="421">
        <v>10</v>
      </c>
      <c r="D120" s="421"/>
      <c r="E120" s="421"/>
      <c r="F120" s="421"/>
      <c r="G120" s="422">
        <v>0</v>
      </c>
      <c r="H120" s="422"/>
      <c r="I120" s="422"/>
      <c r="J120" s="422"/>
      <c r="K120" s="422"/>
      <c r="L120" s="402">
        <f>S141</f>
        <v>26804</v>
      </c>
      <c r="M120" s="402"/>
      <c r="N120" s="402"/>
      <c r="O120" s="402"/>
      <c r="P120" s="401">
        <f>SUM(E120:L120)</f>
        <v>26804</v>
      </c>
      <c r="Q120" s="401"/>
    </row>
    <row r="121" spans="1:17" ht="21">
      <c r="A121" s="294" t="s">
        <v>751</v>
      </c>
      <c r="B121" s="295" t="s">
        <v>1787</v>
      </c>
      <c r="C121" s="421">
        <v>90</v>
      </c>
      <c r="D121" s="421"/>
      <c r="E121" s="421"/>
      <c r="F121" s="421"/>
      <c r="G121" s="422">
        <v>0</v>
      </c>
      <c r="H121" s="422"/>
      <c r="I121" s="422"/>
      <c r="J121" s="422"/>
      <c r="K121" s="422"/>
      <c r="L121" s="403">
        <f>S98</f>
        <v>347549</v>
      </c>
      <c r="M121" s="403"/>
      <c r="N121" s="403"/>
      <c r="O121" s="403"/>
      <c r="P121" s="401">
        <f>SUM(E121:L121)</f>
        <v>347549</v>
      </c>
      <c r="Q121" s="401"/>
    </row>
    <row r="122" spans="1:17" ht="21">
      <c r="A122" s="420" t="s">
        <v>1806</v>
      </c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04">
        <f>SUM(L120:L121)</f>
        <v>374353</v>
      </c>
      <c r="M122" s="404"/>
      <c r="N122" s="404"/>
      <c r="O122" s="404"/>
      <c r="P122" s="401">
        <f>SUM(D122:L122)</f>
        <v>374353</v>
      </c>
      <c r="Q122" s="401"/>
    </row>
    <row r="123" spans="1:17" ht="2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4"/>
      <c r="M123" s="174"/>
      <c r="N123" s="174"/>
      <c r="O123" s="174"/>
      <c r="P123" s="175"/>
      <c r="Q123" s="175"/>
    </row>
    <row r="124" spans="1:19" ht="18" customHeight="1">
      <c r="A124" s="410" t="s">
        <v>37</v>
      </c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</row>
    <row r="125" spans="1:19" ht="18">
      <c r="A125" s="410" t="s">
        <v>745</v>
      </c>
      <c r="B125" s="410"/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</row>
    <row r="126" spans="1:19" ht="18">
      <c r="A126" s="410" t="s">
        <v>38</v>
      </c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</row>
    <row r="127" spans="1:19" ht="18">
      <c r="A127" s="411"/>
      <c r="B127" s="411"/>
      <c r="C127" s="411"/>
      <c r="D127" s="412"/>
      <c r="E127" s="412"/>
      <c r="F127" s="412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</row>
    <row r="128" spans="1:19" ht="18" customHeight="1">
      <c r="A128" s="413" t="s">
        <v>1</v>
      </c>
      <c r="B128" s="405" t="s">
        <v>7</v>
      </c>
      <c r="C128" s="405" t="s">
        <v>2</v>
      </c>
      <c r="D128" s="365" t="s">
        <v>39</v>
      </c>
      <c r="E128" s="366"/>
      <c r="F128" s="367"/>
      <c r="G128" s="88" t="s">
        <v>40</v>
      </c>
      <c r="H128" s="413" t="s">
        <v>3</v>
      </c>
      <c r="I128" s="54" t="s">
        <v>41</v>
      </c>
      <c r="J128" s="54" t="s">
        <v>42</v>
      </c>
      <c r="K128" s="359" t="s">
        <v>43</v>
      </c>
      <c r="L128" s="360"/>
      <c r="M128" s="359" t="s">
        <v>43</v>
      </c>
      <c r="N128" s="360"/>
      <c r="O128" s="359" t="s">
        <v>43</v>
      </c>
      <c r="P128" s="360"/>
      <c r="Q128" s="359" t="s">
        <v>43</v>
      </c>
      <c r="R128" s="360"/>
      <c r="S128" s="405" t="s">
        <v>5</v>
      </c>
    </row>
    <row r="129" spans="1:19" ht="18" customHeight="1">
      <c r="A129" s="414"/>
      <c r="B129" s="406"/>
      <c r="C129" s="406"/>
      <c r="D129" s="368" t="s">
        <v>44</v>
      </c>
      <c r="E129" s="369"/>
      <c r="F129" s="370"/>
      <c r="G129" s="90" t="s">
        <v>45</v>
      </c>
      <c r="H129" s="414"/>
      <c r="I129" s="55" t="s">
        <v>46</v>
      </c>
      <c r="J129" s="55" t="s">
        <v>47</v>
      </c>
      <c r="K129" s="408" t="s">
        <v>48</v>
      </c>
      <c r="L129" s="409"/>
      <c r="M129" s="408" t="s">
        <v>49</v>
      </c>
      <c r="N129" s="409"/>
      <c r="O129" s="408" t="s">
        <v>50</v>
      </c>
      <c r="P129" s="409"/>
      <c r="Q129" s="408" t="s">
        <v>51</v>
      </c>
      <c r="R129" s="409"/>
      <c r="S129" s="406"/>
    </row>
    <row r="130" spans="1:19" ht="18">
      <c r="A130" s="415"/>
      <c r="B130" s="407"/>
      <c r="C130" s="407"/>
      <c r="D130" s="68">
        <v>2558</v>
      </c>
      <c r="E130" s="68">
        <v>2559</v>
      </c>
      <c r="F130" s="68">
        <v>2560</v>
      </c>
      <c r="G130" s="68">
        <v>2561</v>
      </c>
      <c r="H130" s="416"/>
      <c r="I130" s="56">
        <v>2561</v>
      </c>
      <c r="J130" s="56" t="s">
        <v>2</v>
      </c>
      <c r="K130" s="91" t="s">
        <v>52</v>
      </c>
      <c r="L130" s="87" t="s">
        <v>4</v>
      </c>
      <c r="M130" s="91" t="s">
        <v>52</v>
      </c>
      <c r="N130" s="87" t="s">
        <v>4</v>
      </c>
      <c r="O130" s="91" t="s">
        <v>52</v>
      </c>
      <c r="P130" s="87" t="s">
        <v>4</v>
      </c>
      <c r="Q130" s="91" t="s">
        <v>52</v>
      </c>
      <c r="R130" s="87" t="s">
        <v>4</v>
      </c>
      <c r="S130" s="407"/>
    </row>
    <row r="131" spans="1:19" ht="18">
      <c r="A131" s="92">
        <v>1</v>
      </c>
      <c r="B131" s="289" t="s">
        <v>736</v>
      </c>
      <c r="C131" s="93" t="s">
        <v>54</v>
      </c>
      <c r="D131" s="93">
        <v>0</v>
      </c>
      <c r="E131" s="93">
        <v>0</v>
      </c>
      <c r="F131" s="93">
        <v>0</v>
      </c>
      <c r="G131" s="93">
        <v>4</v>
      </c>
      <c r="H131" s="93">
        <v>0</v>
      </c>
      <c r="I131" s="93">
        <v>4</v>
      </c>
      <c r="J131" s="140">
        <v>350</v>
      </c>
      <c r="K131" s="93">
        <v>4</v>
      </c>
      <c r="L131" s="151">
        <v>1400</v>
      </c>
      <c r="M131" s="93">
        <v>0</v>
      </c>
      <c r="N131" s="101">
        <f aca="true" t="shared" si="13" ref="N131:N140">M131*J131</f>
        <v>0</v>
      </c>
      <c r="O131" s="93">
        <v>0</v>
      </c>
      <c r="P131" s="94">
        <f aca="true" t="shared" si="14" ref="P131:P140">O131*J131</f>
        <v>0</v>
      </c>
      <c r="Q131" s="95">
        <v>0</v>
      </c>
      <c r="R131" s="94">
        <f aca="true" t="shared" si="15" ref="R131:R140">Q131*J131</f>
        <v>0</v>
      </c>
      <c r="S131" s="96">
        <f aca="true" t="shared" si="16" ref="S131:S140">L131+N131+P131+R131</f>
        <v>1400</v>
      </c>
    </row>
    <row r="132" spans="1:19" ht="20.25">
      <c r="A132" s="92">
        <v>2</v>
      </c>
      <c r="B132" s="290" t="s">
        <v>737</v>
      </c>
      <c r="C132" s="93" t="s">
        <v>54</v>
      </c>
      <c r="D132" s="93">
        <v>1</v>
      </c>
      <c r="E132" s="93">
        <v>0</v>
      </c>
      <c r="F132" s="93">
        <v>0</v>
      </c>
      <c r="G132" s="93">
        <v>4</v>
      </c>
      <c r="H132" s="93">
        <v>0</v>
      </c>
      <c r="I132" s="93">
        <v>4</v>
      </c>
      <c r="J132" s="140">
        <v>350</v>
      </c>
      <c r="K132" s="93">
        <v>4</v>
      </c>
      <c r="L132" s="151">
        <v>1400</v>
      </c>
      <c r="M132" s="93">
        <v>0</v>
      </c>
      <c r="N132" s="101">
        <f t="shared" si="13"/>
        <v>0</v>
      </c>
      <c r="O132" s="93">
        <v>0</v>
      </c>
      <c r="P132" s="94">
        <f t="shared" si="14"/>
        <v>0</v>
      </c>
      <c r="Q132" s="95">
        <v>0</v>
      </c>
      <c r="R132" s="94">
        <f t="shared" si="15"/>
        <v>0</v>
      </c>
      <c r="S132" s="96">
        <f t="shared" si="16"/>
        <v>1400</v>
      </c>
    </row>
    <row r="133" spans="1:19" ht="20.25">
      <c r="A133" s="92">
        <v>3</v>
      </c>
      <c r="B133" s="290" t="s">
        <v>738</v>
      </c>
      <c r="C133" s="93" t="s">
        <v>54</v>
      </c>
      <c r="D133" s="93">
        <v>0</v>
      </c>
      <c r="E133" s="93">
        <v>0</v>
      </c>
      <c r="F133" s="93">
        <v>3</v>
      </c>
      <c r="G133" s="93">
        <v>4</v>
      </c>
      <c r="H133" s="93">
        <v>0</v>
      </c>
      <c r="I133" s="93">
        <v>4</v>
      </c>
      <c r="J133" s="140">
        <v>1059</v>
      </c>
      <c r="K133" s="93">
        <v>4</v>
      </c>
      <c r="L133" s="151">
        <v>4236</v>
      </c>
      <c r="M133" s="93">
        <v>0</v>
      </c>
      <c r="N133" s="101">
        <f t="shared" si="13"/>
        <v>0</v>
      </c>
      <c r="O133" s="93">
        <v>0</v>
      </c>
      <c r="P133" s="94">
        <f t="shared" si="14"/>
        <v>0</v>
      </c>
      <c r="Q133" s="95">
        <v>0</v>
      </c>
      <c r="R133" s="94">
        <f t="shared" si="15"/>
        <v>0</v>
      </c>
      <c r="S133" s="96">
        <f t="shared" si="16"/>
        <v>4236</v>
      </c>
    </row>
    <row r="134" spans="1:19" ht="18">
      <c r="A134" s="92">
        <v>4</v>
      </c>
      <c r="B134" s="289" t="s">
        <v>739</v>
      </c>
      <c r="C134" s="93" t="s">
        <v>54</v>
      </c>
      <c r="D134" s="93">
        <v>0</v>
      </c>
      <c r="E134" s="93">
        <v>0</v>
      </c>
      <c r="F134" s="93">
        <v>0</v>
      </c>
      <c r="G134" s="93">
        <v>2</v>
      </c>
      <c r="H134" s="93">
        <v>0</v>
      </c>
      <c r="I134" s="93">
        <v>2</v>
      </c>
      <c r="J134" s="140">
        <v>350</v>
      </c>
      <c r="K134" s="93">
        <v>2</v>
      </c>
      <c r="L134" s="151">
        <v>700</v>
      </c>
      <c r="M134" s="93">
        <v>0</v>
      </c>
      <c r="N134" s="101">
        <f t="shared" si="13"/>
        <v>0</v>
      </c>
      <c r="O134" s="93">
        <v>0</v>
      </c>
      <c r="P134" s="94">
        <f t="shared" si="14"/>
        <v>0</v>
      </c>
      <c r="Q134" s="95">
        <v>0</v>
      </c>
      <c r="R134" s="94">
        <f t="shared" si="15"/>
        <v>0</v>
      </c>
      <c r="S134" s="96">
        <f t="shared" si="16"/>
        <v>700</v>
      </c>
    </row>
    <row r="135" spans="1:19" ht="18">
      <c r="A135" s="92">
        <v>5</v>
      </c>
      <c r="B135" s="289" t="s">
        <v>740</v>
      </c>
      <c r="C135" s="93" t="s">
        <v>54</v>
      </c>
      <c r="D135" s="135">
        <v>0</v>
      </c>
      <c r="E135" s="135">
        <v>0</v>
      </c>
      <c r="F135" s="135">
        <v>2</v>
      </c>
      <c r="G135" s="93">
        <v>2</v>
      </c>
      <c r="H135" s="135">
        <v>0</v>
      </c>
      <c r="I135" s="93">
        <v>2</v>
      </c>
      <c r="J135" s="140">
        <v>1059</v>
      </c>
      <c r="K135" s="93">
        <v>2</v>
      </c>
      <c r="L135" s="151">
        <v>2118</v>
      </c>
      <c r="M135" s="93">
        <v>0</v>
      </c>
      <c r="N135" s="101">
        <f t="shared" si="13"/>
        <v>0</v>
      </c>
      <c r="O135" s="93">
        <v>0</v>
      </c>
      <c r="P135" s="94">
        <f t="shared" si="14"/>
        <v>0</v>
      </c>
      <c r="Q135" s="95">
        <v>0</v>
      </c>
      <c r="R135" s="94">
        <f t="shared" si="15"/>
        <v>0</v>
      </c>
      <c r="S135" s="96">
        <f t="shared" si="16"/>
        <v>2118</v>
      </c>
    </row>
    <row r="136" spans="1:19" ht="18">
      <c r="A136" s="92">
        <v>6</v>
      </c>
      <c r="B136" s="289" t="s">
        <v>741</v>
      </c>
      <c r="C136" s="93" t="s">
        <v>31</v>
      </c>
      <c r="D136" s="135">
        <v>0</v>
      </c>
      <c r="E136" s="135">
        <v>0</v>
      </c>
      <c r="F136" s="135">
        <v>2</v>
      </c>
      <c r="G136" s="93">
        <v>1</v>
      </c>
      <c r="H136" s="135">
        <v>0</v>
      </c>
      <c r="I136" s="93">
        <v>1</v>
      </c>
      <c r="J136" s="140">
        <v>750</v>
      </c>
      <c r="K136" s="93">
        <v>1</v>
      </c>
      <c r="L136" s="151">
        <v>750</v>
      </c>
      <c r="M136" s="93">
        <v>0</v>
      </c>
      <c r="N136" s="101">
        <f t="shared" si="13"/>
        <v>0</v>
      </c>
      <c r="O136" s="93">
        <v>0</v>
      </c>
      <c r="P136" s="94">
        <f t="shared" si="14"/>
        <v>0</v>
      </c>
      <c r="Q136" s="95">
        <v>0</v>
      </c>
      <c r="R136" s="94">
        <f t="shared" si="15"/>
        <v>0</v>
      </c>
      <c r="S136" s="96">
        <f t="shared" si="16"/>
        <v>750</v>
      </c>
    </row>
    <row r="137" spans="1:19" ht="18">
      <c r="A137" s="92">
        <v>7</v>
      </c>
      <c r="B137" s="289" t="s">
        <v>742</v>
      </c>
      <c r="C137" s="93" t="s">
        <v>444</v>
      </c>
      <c r="D137" s="93">
        <v>0</v>
      </c>
      <c r="E137" s="93">
        <v>0</v>
      </c>
      <c r="F137" s="93">
        <v>20</v>
      </c>
      <c r="G137" s="93">
        <v>30</v>
      </c>
      <c r="H137" s="93">
        <v>0</v>
      </c>
      <c r="I137" s="93">
        <v>30</v>
      </c>
      <c r="J137" s="140">
        <v>300</v>
      </c>
      <c r="K137" s="93">
        <v>30</v>
      </c>
      <c r="L137" s="151">
        <v>9000</v>
      </c>
      <c r="M137" s="93">
        <v>0</v>
      </c>
      <c r="N137" s="101">
        <f t="shared" si="13"/>
        <v>0</v>
      </c>
      <c r="O137" s="93">
        <v>0</v>
      </c>
      <c r="P137" s="94">
        <f t="shared" si="14"/>
        <v>0</v>
      </c>
      <c r="Q137" s="95">
        <v>0</v>
      </c>
      <c r="R137" s="94">
        <f t="shared" si="15"/>
        <v>0</v>
      </c>
      <c r="S137" s="96">
        <f t="shared" si="16"/>
        <v>9000</v>
      </c>
    </row>
    <row r="138" spans="1:19" ht="18">
      <c r="A138" s="92">
        <v>8</v>
      </c>
      <c r="B138" s="291" t="s">
        <v>1797</v>
      </c>
      <c r="C138" s="92" t="s">
        <v>54</v>
      </c>
      <c r="D138" s="92">
        <v>2</v>
      </c>
      <c r="E138" s="92">
        <v>1</v>
      </c>
      <c r="F138" s="92">
        <v>0</v>
      </c>
      <c r="G138" s="95">
        <v>1</v>
      </c>
      <c r="H138" s="92">
        <v>0</v>
      </c>
      <c r="I138" s="95">
        <v>1</v>
      </c>
      <c r="J138" s="148">
        <v>1350</v>
      </c>
      <c r="K138" s="95">
        <v>1</v>
      </c>
      <c r="L138" s="151">
        <v>1350</v>
      </c>
      <c r="M138" s="105">
        <v>0</v>
      </c>
      <c r="N138" s="101">
        <f t="shared" si="13"/>
        <v>0</v>
      </c>
      <c r="O138" s="95">
        <v>0</v>
      </c>
      <c r="P138" s="94">
        <f t="shared" si="14"/>
        <v>0</v>
      </c>
      <c r="Q138" s="95">
        <v>0</v>
      </c>
      <c r="R138" s="94">
        <f t="shared" si="15"/>
        <v>0</v>
      </c>
      <c r="S138" s="96">
        <f t="shared" si="16"/>
        <v>1350</v>
      </c>
    </row>
    <row r="139" spans="1:19" ht="18">
      <c r="A139" s="92">
        <v>9</v>
      </c>
      <c r="B139" s="209" t="s">
        <v>1798</v>
      </c>
      <c r="C139" s="93" t="s">
        <v>54</v>
      </c>
      <c r="D139" s="135">
        <v>2</v>
      </c>
      <c r="E139" s="135">
        <v>1</v>
      </c>
      <c r="F139" s="135">
        <v>0</v>
      </c>
      <c r="G139" s="93">
        <v>1</v>
      </c>
      <c r="H139" s="135">
        <v>0</v>
      </c>
      <c r="I139" s="93">
        <v>1</v>
      </c>
      <c r="J139" s="140">
        <v>1350</v>
      </c>
      <c r="K139" s="93">
        <v>1</v>
      </c>
      <c r="L139" s="151">
        <v>1350</v>
      </c>
      <c r="M139" s="93">
        <v>0</v>
      </c>
      <c r="N139" s="101">
        <f t="shared" si="13"/>
        <v>0</v>
      </c>
      <c r="O139" s="93">
        <v>0</v>
      </c>
      <c r="P139" s="94">
        <f t="shared" si="14"/>
        <v>0</v>
      </c>
      <c r="Q139" s="95">
        <v>0</v>
      </c>
      <c r="R139" s="94">
        <f t="shared" si="15"/>
        <v>0</v>
      </c>
      <c r="S139" s="96">
        <f t="shared" si="16"/>
        <v>1350</v>
      </c>
    </row>
    <row r="140" spans="1:19" ht="18">
      <c r="A140" s="92">
        <v>10</v>
      </c>
      <c r="B140" s="209" t="s">
        <v>743</v>
      </c>
      <c r="C140" s="93" t="s">
        <v>54</v>
      </c>
      <c r="D140" s="135">
        <v>0</v>
      </c>
      <c r="E140" s="135">
        <v>0</v>
      </c>
      <c r="F140" s="135">
        <v>15</v>
      </c>
      <c r="G140" s="93">
        <v>10</v>
      </c>
      <c r="H140" s="135">
        <v>0</v>
      </c>
      <c r="I140" s="93">
        <v>10</v>
      </c>
      <c r="J140" s="140">
        <v>450</v>
      </c>
      <c r="K140" s="93">
        <v>10</v>
      </c>
      <c r="L140" s="151">
        <v>4500</v>
      </c>
      <c r="M140" s="93">
        <v>0</v>
      </c>
      <c r="N140" s="101">
        <f t="shared" si="13"/>
        <v>0</v>
      </c>
      <c r="O140" s="93">
        <v>0</v>
      </c>
      <c r="P140" s="94">
        <f t="shared" si="14"/>
        <v>0</v>
      </c>
      <c r="Q140" s="95">
        <v>0</v>
      </c>
      <c r="R140" s="94">
        <f t="shared" si="15"/>
        <v>0</v>
      </c>
      <c r="S140" s="96">
        <f t="shared" si="16"/>
        <v>4500</v>
      </c>
    </row>
    <row r="141" spans="1:19" ht="18">
      <c r="A141" s="136"/>
      <c r="B141" s="137" t="s">
        <v>34</v>
      </c>
      <c r="C141" s="154" t="s">
        <v>744</v>
      </c>
      <c r="D141" s="103"/>
      <c r="E141" s="103"/>
      <c r="F141" s="103"/>
      <c r="G141" s="103"/>
      <c r="H141" s="103"/>
      <c r="I141" s="138"/>
      <c r="J141" s="138"/>
      <c r="K141" s="103"/>
      <c r="L141" s="152">
        <f>SUM(L131:L140)</f>
        <v>26804</v>
      </c>
      <c r="M141" s="139"/>
      <c r="N141" s="104">
        <f>SUM(N131:N140)</f>
        <v>0</v>
      </c>
      <c r="O141" s="139"/>
      <c r="P141" s="104">
        <f>SUM(P131:P140)</f>
        <v>0</v>
      </c>
      <c r="Q141" s="65"/>
      <c r="R141" s="104">
        <f>SUM(R131:R140)</f>
        <v>0</v>
      </c>
      <c r="S141" s="156">
        <f>SUM(S131:S140)</f>
        <v>26804</v>
      </c>
    </row>
    <row r="143" spans="1:19" ht="21">
      <c r="A143" s="377" t="s">
        <v>1341</v>
      </c>
      <c r="B143" s="377"/>
      <c r="C143" s="377"/>
      <c r="D143" s="377"/>
      <c r="E143" s="377"/>
      <c r="F143" s="377" t="s">
        <v>1767</v>
      </c>
      <c r="G143" s="377"/>
      <c r="H143" s="377"/>
      <c r="I143" s="377"/>
      <c r="J143" s="377"/>
      <c r="K143" s="377"/>
      <c r="L143" s="377"/>
      <c r="M143" s="377" t="s">
        <v>1770</v>
      </c>
      <c r="N143" s="377"/>
      <c r="O143" s="377"/>
      <c r="P143" s="377"/>
      <c r="Q143" s="377"/>
      <c r="R143" s="377"/>
      <c r="S143" s="377"/>
    </row>
    <row r="144" spans="1:19" ht="21">
      <c r="A144" s="377" t="s">
        <v>1788</v>
      </c>
      <c r="B144" s="377"/>
      <c r="C144" s="377"/>
      <c r="D144" s="377"/>
      <c r="E144" s="377"/>
      <c r="F144" s="377" t="s">
        <v>1768</v>
      </c>
      <c r="G144" s="377"/>
      <c r="H144" s="377"/>
      <c r="I144" s="377"/>
      <c r="J144" s="377"/>
      <c r="K144" s="377"/>
      <c r="L144" s="377"/>
      <c r="M144" s="377" t="s">
        <v>1771</v>
      </c>
      <c r="N144" s="377"/>
      <c r="O144" s="377"/>
      <c r="P144" s="377"/>
      <c r="Q144" s="377"/>
      <c r="R144" s="377"/>
      <c r="S144" s="377"/>
    </row>
    <row r="145" spans="1:19" ht="21">
      <c r="A145" s="377" t="s">
        <v>1785</v>
      </c>
      <c r="B145" s="377"/>
      <c r="C145" s="377"/>
      <c r="D145" s="377"/>
      <c r="E145" s="377"/>
      <c r="F145" s="378" t="s">
        <v>1769</v>
      </c>
      <c r="G145" s="378"/>
      <c r="H145" s="378"/>
      <c r="I145" s="378"/>
      <c r="J145" s="378"/>
      <c r="K145" s="378"/>
      <c r="L145" s="378"/>
      <c r="M145" s="377" t="s">
        <v>1772</v>
      </c>
      <c r="N145" s="377"/>
      <c r="O145" s="377"/>
      <c r="P145" s="377"/>
      <c r="Q145" s="377"/>
      <c r="R145" s="377"/>
      <c r="S145" s="377"/>
    </row>
  </sheetData>
  <sheetProtection/>
  <mergeCells count="71">
    <mergeCell ref="A122:K122"/>
    <mergeCell ref="C120:F120"/>
    <mergeCell ref="C121:F121"/>
    <mergeCell ref="G119:K119"/>
    <mergeCell ref="G120:K120"/>
    <mergeCell ref="G121:K121"/>
    <mergeCell ref="A145:E145"/>
    <mergeCell ref="F145:L145"/>
    <mergeCell ref="M145:S145"/>
    <mergeCell ref="A118:S118"/>
    <mergeCell ref="C119:F119"/>
    <mergeCell ref="L119:O119"/>
    <mergeCell ref="A143:E143"/>
    <mergeCell ref="F143:L143"/>
    <mergeCell ref="M143:S143"/>
    <mergeCell ref="A144:E144"/>
    <mergeCell ref="F144:L144"/>
    <mergeCell ref="M144:S144"/>
    <mergeCell ref="A100:E100"/>
    <mergeCell ref="F100:L100"/>
    <mergeCell ref="M100:S100"/>
    <mergeCell ref="A101:E101"/>
    <mergeCell ref="F101:L101"/>
    <mergeCell ref="M101:S101"/>
    <mergeCell ref="A102:E102"/>
    <mergeCell ref="F102:L102"/>
    <mergeCell ref="M102:S102"/>
    <mergeCell ref="K5:L5"/>
    <mergeCell ref="O6:P6"/>
    <mergeCell ref="Q6:R6"/>
    <mergeCell ref="A1:S1"/>
    <mergeCell ref="A2:S2"/>
    <mergeCell ref="A3:S3"/>
    <mergeCell ref="A4:S4"/>
    <mergeCell ref="A5:A7"/>
    <mergeCell ref="B5:B7"/>
    <mergeCell ref="C5:C7"/>
    <mergeCell ref="H5:H7"/>
    <mergeCell ref="D5:F5"/>
    <mergeCell ref="D6:F6"/>
    <mergeCell ref="A124:S124"/>
    <mergeCell ref="A125:S125"/>
    <mergeCell ref="M5:N5"/>
    <mergeCell ref="O5:P5"/>
    <mergeCell ref="Q5:R5"/>
    <mergeCell ref="S5:S7"/>
    <mergeCell ref="K6:L6"/>
    <mergeCell ref="M6:N6"/>
    <mergeCell ref="A126:S126"/>
    <mergeCell ref="A127:S127"/>
    <mergeCell ref="A128:A130"/>
    <mergeCell ref="B128:B130"/>
    <mergeCell ref="C128:C130"/>
    <mergeCell ref="D128:F128"/>
    <mergeCell ref="H128:H130"/>
    <mergeCell ref="K128:L128"/>
    <mergeCell ref="M128:N128"/>
    <mergeCell ref="O128:P128"/>
    <mergeCell ref="Q128:R128"/>
    <mergeCell ref="S128:S130"/>
    <mergeCell ref="D129:F129"/>
    <mergeCell ref="K129:L129"/>
    <mergeCell ref="M129:N129"/>
    <mergeCell ref="O129:P129"/>
    <mergeCell ref="Q129:R129"/>
    <mergeCell ref="P120:Q120"/>
    <mergeCell ref="P121:Q121"/>
    <mergeCell ref="P122:Q122"/>
    <mergeCell ref="L120:O120"/>
    <mergeCell ref="L121:O121"/>
    <mergeCell ref="L122:O122"/>
  </mergeCells>
  <printOptions/>
  <pageMargins left="0.31496062992125984" right="0" top="0.5511811023622047" bottom="0.1968503937007874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5"/>
  <sheetViews>
    <sheetView zoomScalePageLayoutView="0" workbookViewId="0" topLeftCell="K280">
      <selection activeCell="T287" sqref="T287"/>
    </sheetView>
  </sheetViews>
  <sheetFormatPr defaultColWidth="14.00390625" defaultRowHeight="21.75"/>
  <cols>
    <col min="1" max="1" width="5.140625" style="302" customWidth="1"/>
    <col min="2" max="2" width="12.140625" style="161" hidden="1" customWidth="1"/>
    <col min="3" max="3" width="18.8515625" style="166" customWidth="1"/>
    <col min="4" max="4" width="5.57421875" style="161" customWidth="1"/>
    <col min="5" max="6" width="5.57421875" style="302" customWidth="1"/>
    <col min="7" max="7" width="8.00390625" style="302" customWidth="1"/>
    <col min="8" max="8" width="7.57421875" style="331" customWidth="1"/>
    <col min="9" max="9" width="6.57421875" style="302" customWidth="1"/>
    <col min="10" max="10" width="7.57421875" style="302" customWidth="1"/>
    <col min="11" max="11" width="7.421875" style="302" customWidth="1"/>
    <col min="12" max="12" width="6.57421875" style="302" customWidth="1"/>
    <col min="13" max="13" width="10.140625" style="302" customWidth="1"/>
    <col min="14" max="14" width="6.57421875" style="302" customWidth="1"/>
    <col min="15" max="15" width="10.140625" style="302" customWidth="1"/>
    <col min="16" max="16" width="6.57421875" style="302" customWidth="1"/>
    <col min="17" max="17" width="10.140625" style="302" customWidth="1"/>
    <col min="18" max="18" width="6.57421875" style="302" customWidth="1"/>
    <col min="19" max="19" width="10.140625" style="302" customWidth="1"/>
    <col min="20" max="20" width="13.00390625" style="321" customWidth="1"/>
    <col min="21" max="16384" width="14.00390625" style="161" customWidth="1"/>
  </cols>
  <sheetData>
    <row r="1" spans="1:20" s="157" customFormat="1" ht="21" customHeight="1">
      <c r="A1" s="423" t="s">
        <v>37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</row>
    <row r="2" spans="1:20" s="157" customFormat="1" ht="21" customHeight="1">
      <c r="A2" s="410" t="s">
        <v>752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</row>
    <row r="3" spans="1:20" s="157" customFormat="1" ht="21" customHeight="1">
      <c r="A3" s="410" t="s">
        <v>38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</row>
    <row r="4" spans="1:20" s="157" customFormat="1" ht="21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158" customFormat="1" ht="21" customHeight="1">
      <c r="A5" s="424" t="s">
        <v>753</v>
      </c>
      <c r="B5" s="427" t="s">
        <v>754</v>
      </c>
      <c r="C5" s="427" t="s">
        <v>7</v>
      </c>
      <c r="D5" s="427" t="s">
        <v>2</v>
      </c>
      <c r="E5" s="430" t="s">
        <v>755</v>
      </c>
      <c r="F5" s="431"/>
      <c r="G5" s="432"/>
      <c r="H5" s="325" t="s">
        <v>40</v>
      </c>
      <c r="I5" s="305" t="s">
        <v>756</v>
      </c>
      <c r="J5" s="325" t="s">
        <v>41</v>
      </c>
      <c r="K5" s="306" t="s">
        <v>42</v>
      </c>
      <c r="L5" s="430" t="s">
        <v>43</v>
      </c>
      <c r="M5" s="432"/>
      <c r="N5" s="430" t="s">
        <v>43</v>
      </c>
      <c r="O5" s="432"/>
      <c r="P5" s="430" t="s">
        <v>43</v>
      </c>
      <c r="Q5" s="432"/>
      <c r="R5" s="430" t="s">
        <v>43</v>
      </c>
      <c r="S5" s="431"/>
      <c r="T5" s="433" t="s">
        <v>5</v>
      </c>
    </row>
    <row r="6" spans="1:20" s="158" customFormat="1" ht="21" customHeight="1">
      <c r="A6" s="425"/>
      <c r="B6" s="428"/>
      <c r="C6" s="428"/>
      <c r="D6" s="428"/>
      <c r="E6" s="436" t="s">
        <v>44</v>
      </c>
      <c r="F6" s="437"/>
      <c r="G6" s="438"/>
      <c r="H6" s="324" t="s">
        <v>45</v>
      </c>
      <c r="I6" s="307" t="s">
        <v>3</v>
      </c>
      <c r="J6" s="324" t="s">
        <v>757</v>
      </c>
      <c r="K6" s="308" t="s">
        <v>47</v>
      </c>
      <c r="L6" s="436" t="s">
        <v>758</v>
      </c>
      <c r="M6" s="438"/>
      <c r="N6" s="436" t="s">
        <v>759</v>
      </c>
      <c r="O6" s="438"/>
      <c r="P6" s="436" t="s">
        <v>760</v>
      </c>
      <c r="Q6" s="438"/>
      <c r="R6" s="436" t="s">
        <v>761</v>
      </c>
      <c r="S6" s="437"/>
      <c r="T6" s="434"/>
    </row>
    <row r="7" spans="1:20" s="158" customFormat="1" ht="21" customHeight="1">
      <c r="A7" s="426"/>
      <c r="B7" s="429"/>
      <c r="C7" s="429"/>
      <c r="D7" s="429"/>
      <c r="E7" s="324">
        <v>2558</v>
      </c>
      <c r="F7" s="324">
        <v>2559</v>
      </c>
      <c r="G7" s="324">
        <v>2560</v>
      </c>
      <c r="H7" s="324">
        <v>2561</v>
      </c>
      <c r="I7" s="307">
        <v>2560</v>
      </c>
      <c r="J7" s="324">
        <v>2561</v>
      </c>
      <c r="K7" s="332" t="s">
        <v>2</v>
      </c>
      <c r="L7" s="307" t="s">
        <v>52</v>
      </c>
      <c r="M7" s="307" t="s">
        <v>4</v>
      </c>
      <c r="N7" s="307" t="s">
        <v>52</v>
      </c>
      <c r="O7" s="307" t="s">
        <v>4</v>
      </c>
      <c r="P7" s="307" t="s">
        <v>52</v>
      </c>
      <c r="Q7" s="307" t="s">
        <v>4</v>
      </c>
      <c r="R7" s="307" t="s">
        <v>52</v>
      </c>
      <c r="S7" s="309" t="s">
        <v>4</v>
      </c>
      <c r="T7" s="435"/>
    </row>
    <row r="8" spans="1:20" ht="21" customHeight="1">
      <c r="A8" s="299">
        <v>1</v>
      </c>
      <c r="B8" s="159" t="s">
        <v>762</v>
      </c>
      <c r="C8" s="335" t="s">
        <v>763</v>
      </c>
      <c r="D8" s="160" t="s">
        <v>147</v>
      </c>
      <c r="E8" s="310">
        <v>10</v>
      </c>
      <c r="F8" s="310">
        <v>10</v>
      </c>
      <c r="G8" s="310">
        <v>0</v>
      </c>
      <c r="H8" s="326">
        <v>0</v>
      </c>
      <c r="I8" s="310">
        <v>5</v>
      </c>
      <c r="J8" s="311">
        <v>0</v>
      </c>
      <c r="K8" s="311">
        <v>350</v>
      </c>
      <c r="L8" s="310">
        <v>0</v>
      </c>
      <c r="M8" s="311">
        <f>L8*K8</f>
        <v>0</v>
      </c>
      <c r="N8" s="310">
        <v>0</v>
      </c>
      <c r="O8" s="311">
        <f>N8*K8</f>
        <v>0</v>
      </c>
      <c r="P8" s="310">
        <v>0</v>
      </c>
      <c r="Q8" s="311">
        <f>P8*K8</f>
        <v>0</v>
      </c>
      <c r="R8" s="310">
        <v>0</v>
      </c>
      <c r="S8" s="312">
        <f>R8*K8</f>
        <v>0</v>
      </c>
      <c r="T8" s="313">
        <f>M8+O8+Q8+S8</f>
        <v>0</v>
      </c>
    </row>
    <row r="9" spans="1:20" ht="21" customHeight="1">
      <c r="A9" s="299">
        <v>2</v>
      </c>
      <c r="B9" s="159" t="s">
        <v>764</v>
      </c>
      <c r="C9" s="333" t="s">
        <v>765</v>
      </c>
      <c r="D9" s="160" t="s">
        <v>147</v>
      </c>
      <c r="E9" s="310">
        <v>10</v>
      </c>
      <c r="F9" s="310">
        <v>12</v>
      </c>
      <c r="G9" s="310">
        <v>1</v>
      </c>
      <c r="H9" s="326">
        <v>0</v>
      </c>
      <c r="I9" s="310">
        <v>9</v>
      </c>
      <c r="J9" s="311">
        <v>0</v>
      </c>
      <c r="K9" s="311">
        <v>35</v>
      </c>
      <c r="L9" s="310">
        <v>0</v>
      </c>
      <c r="M9" s="311">
        <f aca="true" t="shared" si="0" ref="M9:M72">L9*K9</f>
        <v>0</v>
      </c>
      <c r="N9" s="310">
        <v>0</v>
      </c>
      <c r="O9" s="311">
        <f aca="true" t="shared" si="1" ref="O9:O72">N9*K9</f>
        <v>0</v>
      </c>
      <c r="P9" s="310">
        <v>0</v>
      </c>
      <c r="Q9" s="311">
        <f aca="true" t="shared" si="2" ref="Q9:Q72">P9*K9</f>
        <v>0</v>
      </c>
      <c r="R9" s="310">
        <v>0</v>
      </c>
      <c r="S9" s="312">
        <f aca="true" t="shared" si="3" ref="S9:S72">R9*K9</f>
        <v>0</v>
      </c>
      <c r="T9" s="313">
        <f aca="true" t="shared" si="4" ref="T9:T72">M9+O9+Q9+S9</f>
        <v>0</v>
      </c>
    </row>
    <row r="10" spans="1:20" ht="21" customHeight="1">
      <c r="A10" s="299">
        <v>3</v>
      </c>
      <c r="B10" s="159" t="s">
        <v>766</v>
      </c>
      <c r="C10" s="333" t="s">
        <v>767</v>
      </c>
      <c r="D10" s="160" t="s">
        <v>147</v>
      </c>
      <c r="E10" s="310">
        <v>18</v>
      </c>
      <c r="F10" s="310">
        <v>20</v>
      </c>
      <c r="G10" s="310">
        <v>1</v>
      </c>
      <c r="H10" s="326">
        <v>0</v>
      </c>
      <c r="I10" s="310">
        <v>9</v>
      </c>
      <c r="J10" s="311">
        <v>0</v>
      </c>
      <c r="K10" s="311">
        <v>40</v>
      </c>
      <c r="L10" s="310">
        <v>0</v>
      </c>
      <c r="M10" s="311">
        <f t="shared" si="0"/>
        <v>0</v>
      </c>
      <c r="N10" s="310">
        <v>0</v>
      </c>
      <c r="O10" s="311">
        <f t="shared" si="1"/>
        <v>0</v>
      </c>
      <c r="P10" s="310">
        <v>0</v>
      </c>
      <c r="Q10" s="311">
        <f t="shared" si="2"/>
        <v>0</v>
      </c>
      <c r="R10" s="310">
        <v>0</v>
      </c>
      <c r="S10" s="312">
        <f t="shared" si="3"/>
        <v>0</v>
      </c>
      <c r="T10" s="313">
        <f t="shared" si="4"/>
        <v>0</v>
      </c>
    </row>
    <row r="11" spans="1:20" ht="21" customHeight="1">
      <c r="A11" s="299">
        <v>4</v>
      </c>
      <c r="B11" s="159" t="s">
        <v>768</v>
      </c>
      <c r="C11" s="333" t="s">
        <v>769</v>
      </c>
      <c r="D11" s="160" t="s">
        <v>147</v>
      </c>
      <c r="E11" s="310">
        <v>7</v>
      </c>
      <c r="F11" s="310">
        <v>2</v>
      </c>
      <c r="G11" s="310">
        <v>0</v>
      </c>
      <c r="H11" s="326">
        <v>0</v>
      </c>
      <c r="I11" s="310">
        <v>2</v>
      </c>
      <c r="J11" s="311">
        <v>0</v>
      </c>
      <c r="K11" s="311">
        <v>40</v>
      </c>
      <c r="L11" s="310">
        <v>0</v>
      </c>
      <c r="M11" s="311">
        <f t="shared" si="0"/>
        <v>0</v>
      </c>
      <c r="N11" s="310">
        <v>0</v>
      </c>
      <c r="O11" s="311">
        <f t="shared" si="1"/>
        <v>0</v>
      </c>
      <c r="P11" s="310">
        <v>0</v>
      </c>
      <c r="Q11" s="311">
        <f t="shared" si="2"/>
        <v>0</v>
      </c>
      <c r="R11" s="310">
        <v>0</v>
      </c>
      <c r="S11" s="312">
        <f t="shared" si="3"/>
        <v>0</v>
      </c>
      <c r="T11" s="313">
        <f t="shared" si="4"/>
        <v>0</v>
      </c>
    </row>
    <row r="12" spans="1:20" ht="21" customHeight="1">
      <c r="A12" s="299">
        <v>5</v>
      </c>
      <c r="B12" s="159" t="s">
        <v>770</v>
      </c>
      <c r="C12" s="333" t="s">
        <v>771</v>
      </c>
      <c r="D12" s="160" t="s">
        <v>67</v>
      </c>
      <c r="E12" s="310">
        <v>99</v>
      </c>
      <c r="F12" s="310">
        <v>2</v>
      </c>
      <c r="G12" s="310">
        <v>160</v>
      </c>
      <c r="H12" s="326">
        <v>240</v>
      </c>
      <c r="I12" s="310">
        <v>5</v>
      </c>
      <c r="J12" s="314">
        <v>235</v>
      </c>
      <c r="K12" s="311">
        <v>160.5</v>
      </c>
      <c r="L12" s="310">
        <v>60</v>
      </c>
      <c r="M12" s="311">
        <f t="shared" si="0"/>
        <v>9630</v>
      </c>
      <c r="N12" s="310">
        <v>60</v>
      </c>
      <c r="O12" s="311">
        <f t="shared" si="1"/>
        <v>9630</v>
      </c>
      <c r="P12" s="310">
        <v>60</v>
      </c>
      <c r="Q12" s="311">
        <f t="shared" si="2"/>
        <v>9630</v>
      </c>
      <c r="R12" s="310">
        <v>55</v>
      </c>
      <c r="S12" s="312">
        <f t="shared" si="3"/>
        <v>8827.5</v>
      </c>
      <c r="T12" s="313">
        <f t="shared" si="4"/>
        <v>37717.5</v>
      </c>
    </row>
    <row r="13" spans="1:20" ht="21" customHeight="1">
      <c r="A13" s="299">
        <v>6</v>
      </c>
      <c r="B13" s="159" t="s">
        <v>772</v>
      </c>
      <c r="C13" s="333" t="s">
        <v>773</v>
      </c>
      <c r="D13" s="160" t="s">
        <v>704</v>
      </c>
      <c r="E13" s="310"/>
      <c r="F13" s="310"/>
      <c r="G13" s="310">
        <v>1</v>
      </c>
      <c r="H13" s="326">
        <v>1</v>
      </c>
      <c r="I13" s="310">
        <v>1</v>
      </c>
      <c r="J13" s="311">
        <v>0</v>
      </c>
      <c r="K13" s="311">
        <v>400</v>
      </c>
      <c r="L13" s="310">
        <v>0</v>
      </c>
      <c r="M13" s="311">
        <f t="shared" si="0"/>
        <v>0</v>
      </c>
      <c r="N13" s="310">
        <v>0</v>
      </c>
      <c r="O13" s="311">
        <f t="shared" si="1"/>
        <v>0</v>
      </c>
      <c r="P13" s="310">
        <v>0</v>
      </c>
      <c r="Q13" s="311">
        <f t="shared" si="2"/>
        <v>0</v>
      </c>
      <c r="R13" s="310">
        <v>0</v>
      </c>
      <c r="S13" s="312">
        <f t="shared" si="3"/>
        <v>0</v>
      </c>
      <c r="T13" s="313">
        <f t="shared" si="4"/>
        <v>0</v>
      </c>
    </row>
    <row r="14" spans="1:20" ht="21" customHeight="1">
      <c r="A14" s="299">
        <v>7</v>
      </c>
      <c r="B14" s="159" t="s">
        <v>774</v>
      </c>
      <c r="C14" s="333" t="s">
        <v>775</v>
      </c>
      <c r="D14" s="160" t="s">
        <v>704</v>
      </c>
      <c r="E14" s="310"/>
      <c r="F14" s="310"/>
      <c r="G14" s="310">
        <v>2</v>
      </c>
      <c r="H14" s="326">
        <v>2</v>
      </c>
      <c r="I14" s="310">
        <v>2</v>
      </c>
      <c r="J14" s="314">
        <f>H14-I14</f>
        <v>0</v>
      </c>
      <c r="K14" s="311">
        <v>550</v>
      </c>
      <c r="L14" s="310">
        <v>0</v>
      </c>
      <c r="M14" s="311">
        <f t="shared" si="0"/>
        <v>0</v>
      </c>
      <c r="N14" s="310">
        <v>0</v>
      </c>
      <c r="O14" s="311">
        <f t="shared" si="1"/>
        <v>0</v>
      </c>
      <c r="P14" s="310">
        <v>0</v>
      </c>
      <c r="Q14" s="311">
        <f t="shared" si="2"/>
        <v>0</v>
      </c>
      <c r="R14" s="310">
        <v>0</v>
      </c>
      <c r="S14" s="312">
        <f t="shared" si="3"/>
        <v>0</v>
      </c>
      <c r="T14" s="313">
        <f t="shared" si="4"/>
        <v>0</v>
      </c>
    </row>
    <row r="15" spans="1:20" ht="21" customHeight="1">
      <c r="A15" s="299">
        <v>8</v>
      </c>
      <c r="B15" s="159" t="s">
        <v>776</v>
      </c>
      <c r="C15" s="333" t="s">
        <v>777</v>
      </c>
      <c r="D15" s="160" t="s">
        <v>147</v>
      </c>
      <c r="E15" s="310"/>
      <c r="F15" s="310"/>
      <c r="G15" s="310">
        <v>5</v>
      </c>
      <c r="H15" s="326">
        <v>8</v>
      </c>
      <c r="I15" s="310">
        <v>8</v>
      </c>
      <c r="J15" s="314">
        <f aca="true" t="shared" si="5" ref="J15:J78">H15-I15</f>
        <v>0</v>
      </c>
      <c r="K15" s="311">
        <v>250</v>
      </c>
      <c r="L15" s="310">
        <v>0</v>
      </c>
      <c r="M15" s="311">
        <f t="shared" si="0"/>
        <v>0</v>
      </c>
      <c r="N15" s="310">
        <v>0</v>
      </c>
      <c r="O15" s="311">
        <f t="shared" si="1"/>
        <v>0</v>
      </c>
      <c r="P15" s="310">
        <v>0</v>
      </c>
      <c r="Q15" s="311">
        <f t="shared" si="2"/>
        <v>0</v>
      </c>
      <c r="R15" s="310">
        <v>0</v>
      </c>
      <c r="S15" s="312">
        <f t="shared" si="3"/>
        <v>0</v>
      </c>
      <c r="T15" s="313">
        <f t="shared" si="4"/>
        <v>0</v>
      </c>
    </row>
    <row r="16" spans="1:20" ht="21" customHeight="1">
      <c r="A16" s="299">
        <v>9</v>
      </c>
      <c r="B16" s="159" t="s">
        <v>778</v>
      </c>
      <c r="C16" s="333" t="s">
        <v>779</v>
      </c>
      <c r="D16" s="160" t="s">
        <v>147</v>
      </c>
      <c r="E16" s="310"/>
      <c r="F16" s="310"/>
      <c r="G16" s="310">
        <v>9</v>
      </c>
      <c r="H16" s="326">
        <v>13</v>
      </c>
      <c r="I16" s="310">
        <v>9</v>
      </c>
      <c r="J16" s="314">
        <f t="shared" si="5"/>
        <v>4</v>
      </c>
      <c r="K16" s="311">
        <v>250</v>
      </c>
      <c r="L16" s="310">
        <v>1</v>
      </c>
      <c r="M16" s="311">
        <f t="shared" si="0"/>
        <v>250</v>
      </c>
      <c r="N16" s="310">
        <v>1</v>
      </c>
      <c r="O16" s="311">
        <f t="shared" si="1"/>
        <v>250</v>
      </c>
      <c r="P16" s="310">
        <v>1</v>
      </c>
      <c r="Q16" s="311">
        <f t="shared" si="2"/>
        <v>250</v>
      </c>
      <c r="R16" s="310">
        <v>1</v>
      </c>
      <c r="S16" s="312">
        <f t="shared" si="3"/>
        <v>250</v>
      </c>
      <c r="T16" s="313">
        <f t="shared" si="4"/>
        <v>1000</v>
      </c>
    </row>
    <row r="17" spans="1:20" ht="21" customHeight="1">
      <c r="A17" s="299">
        <v>10</v>
      </c>
      <c r="B17" s="159" t="s">
        <v>780</v>
      </c>
      <c r="C17" s="333" t="s">
        <v>781</v>
      </c>
      <c r="D17" s="160" t="s">
        <v>147</v>
      </c>
      <c r="E17" s="310"/>
      <c r="F17" s="310"/>
      <c r="G17" s="310">
        <v>5</v>
      </c>
      <c r="H17" s="326">
        <v>8</v>
      </c>
      <c r="I17" s="310">
        <v>4</v>
      </c>
      <c r="J17" s="314">
        <f t="shared" si="5"/>
        <v>4</v>
      </c>
      <c r="K17" s="311">
        <v>250</v>
      </c>
      <c r="L17" s="310">
        <v>1</v>
      </c>
      <c r="M17" s="311">
        <f t="shared" si="0"/>
        <v>250</v>
      </c>
      <c r="N17" s="310">
        <v>1</v>
      </c>
      <c r="O17" s="311">
        <f t="shared" si="1"/>
        <v>250</v>
      </c>
      <c r="P17" s="310">
        <v>1</v>
      </c>
      <c r="Q17" s="311">
        <f t="shared" si="2"/>
        <v>250</v>
      </c>
      <c r="R17" s="310">
        <v>1</v>
      </c>
      <c r="S17" s="312">
        <f t="shared" si="3"/>
        <v>250</v>
      </c>
      <c r="T17" s="313">
        <f t="shared" si="4"/>
        <v>1000</v>
      </c>
    </row>
    <row r="18" spans="1:20" ht="21" customHeight="1">
      <c r="A18" s="299">
        <v>11</v>
      </c>
      <c r="B18" s="159" t="s">
        <v>782</v>
      </c>
      <c r="C18" s="333" t="s">
        <v>783</v>
      </c>
      <c r="D18" s="160" t="s">
        <v>147</v>
      </c>
      <c r="E18" s="310"/>
      <c r="F18" s="310"/>
      <c r="G18" s="310">
        <v>8</v>
      </c>
      <c r="H18" s="326">
        <v>11</v>
      </c>
      <c r="I18" s="310">
        <v>7</v>
      </c>
      <c r="J18" s="314">
        <f t="shared" si="5"/>
        <v>4</v>
      </c>
      <c r="K18" s="311">
        <v>250</v>
      </c>
      <c r="L18" s="310">
        <v>1</v>
      </c>
      <c r="M18" s="311">
        <f t="shared" si="0"/>
        <v>250</v>
      </c>
      <c r="N18" s="310">
        <v>1</v>
      </c>
      <c r="O18" s="311">
        <f t="shared" si="1"/>
        <v>250</v>
      </c>
      <c r="P18" s="310">
        <v>1</v>
      </c>
      <c r="Q18" s="311">
        <f t="shared" si="2"/>
        <v>250</v>
      </c>
      <c r="R18" s="310">
        <v>1</v>
      </c>
      <c r="S18" s="312">
        <f t="shared" si="3"/>
        <v>250</v>
      </c>
      <c r="T18" s="313">
        <f t="shared" si="4"/>
        <v>1000</v>
      </c>
    </row>
    <row r="19" spans="1:20" ht="21" customHeight="1">
      <c r="A19" s="299">
        <v>12</v>
      </c>
      <c r="B19" s="159" t="s">
        <v>784</v>
      </c>
      <c r="C19" s="333" t="s">
        <v>785</v>
      </c>
      <c r="D19" s="160" t="s">
        <v>444</v>
      </c>
      <c r="E19" s="310"/>
      <c r="F19" s="310"/>
      <c r="G19" s="310">
        <v>4</v>
      </c>
      <c r="H19" s="326">
        <v>8</v>
      </c>
      <c r="I19" s="310">
        <v>0</v>
      </c>
      <c r="J19" s="314">
        <f t="shared" si="5"/>
        <v>8</v>
      </c>
      <c r="K19" s="314">
        <v>3800</v>
      </c>
      <c r="L19" s="310">
        <v>2</v>
      </c>
      <c r="M19" s="311">
        <f t="shared" si="0"/>
        <v>7600</v>
      </c>
      <c r="N19" s="310">
        <v>2</v>
      </c>
      <c r="O19" s="311">
        <f t="shared" si="1"/>
        <v>7600</v>
      </c>
      <c r="P19" s="310">
        <v>2</v>
      </c>
      <c r="Q19" s="311">
        <f t="shared" si="2"/>
        <v>7600</v>
      </c>
      <c r="R19" s="310">
        <v>2</v>
      </c>
      <c r="S19" s="312">
        <f t="shared" si="3"/>
        <v>7600</v>
      </c>
      <c r="T19" s="313">
        <f t="shared" si="4"/>
        <v>30400</v>
      </c>
    </row>
    <row r="20" spans="1:20" ht="21" customHeight="1">
      <c r="A20" s="299">
        <v>13</v>
      </c>
      <c r="B20" s="159" t="s">
        <v>786</v>
      </c>
      <c r="C20" s="333" t="s">
        <v>787</v>
      </c>
      <c r="D20" s="160" t="s">
        <v>147</v>
      </c>
      <c r="E20" s="310"/>
      <c r="F20" s="310"/>
      <c r="G20" s="310">
        <v>112</v>
      </c>
      <c r="H20" s="326">
        <v>132</v>
      </c>
      <c r="I20" s="310">
        <v>12</v>
      </c>
      <c r="J20" s="314">
        <f t="shared" si="5"/>
        <v>120</v>
      </c>
      <c r="K20" s="311">
        <v>60</v>
      </c>
      <c r="L20" s="310">
        <v>30</v>
      </c>
      <c r="M20" s="311">
        <f t="shared" si="0"/>
        <v>1800</v>
      </c>
      <c r="N20" s="310">
        <v>30</v>
      </c>
      <c r="O20" s="311">
        <f t="shared" si="1"/>
        <v>1800</v>
      </c>
      <c r="P20" s="310">
        <v>30</v>
      </c>
      <c r="Q20" s="311">
        <f t="shared" si="2"/>
        <v>1800</v>
      </c>
      <c r="R20" s="310">
        <v>30</v>
      </c>
      <c r="S20" s="312">
        <f t="shared" si="3"/>
        <v>1800</v>
      </c>
      <c r="T20" s="313">
        <f t="shared" si="4"/>
        <v>7200</v>
      </c>
    </row>
    <row r="21" spans="1:20" ht="21" customHeight="1">
      <c r="A21" s="299">
        <v>14</v>
      </c>
      <c r="B21" s="159" t="s">
        <v>788</v>
      </c>
      <c r="C21" s="333" t="s">
        <v>789</v>
      </c>
      <c r="D21" s="160" t="s">
        <v>147</v>
      </c>
      <c r="E21" s="310"/>
      <c r="F21" s="310"/>
      <c r="G21" s="310">
        <v>103</v>
      </c>
      <c r="H21" s="326">
        <v>121</v>
      </c>
      <c r="I21" s="310">
        <v>21</v>
      </c>
      <c r="J21" s="314">
        <f t="shared" si="5"/>
        <v>100</v>
      </c>
      <c r="K21" s="311">
        <v>60</v>
      </c>
      <c r="L21" s="310">
        <v>25</v>
      </c>
      <c r="M21" s="311">
        <f t="shared" si="0"/>
        <v>1500</v>
      </c>
      <c r="N21" s="310">
        <v>25</v>
      </c>
      <c r="O21" s="311">
        <f t="shared" si="1"/>
        <v>1500</v>
      </c>
      <c r="P21" s="310">
        <v>25</v>
      </c>
      <c r="Q21" s="311">
        <f t="shared" si="2"/>
        <v>1500</v>
      </c>
      <c r="R21" s="310">
        <v>25</v>
      </c>
      <c r="S21" s="312">
        <f t="shared" si="3"/>
        <v>1500</v>
      </c>
      <c r="T21" s="313">
        <f t="shared" si="4"/>
        <v>6000</v>
      </c>
    </row>
    <row r="22" spans="1:20" ht="21" customHeight="1">
      <c r="A22" s="299">
        <v>15</v>
      </c>
      <c r="B22" s="159" t="s">
        <v>790</v>
      </c>
      <c r="C22" s="333" t="s">
        <v>791</v>
      </c>
      <c r="D22" s="160" t="s">
        <v>147</v>
      </c>
      <c r="E22" s="310"/>
      <c r="F22" s="310"/>
      <c r="G22" s="310">
        <v>39</v>
      </c>
      <c r="H22" s="326">
        <v>51</v>
      </c>
      <c r="I22" s="310">
        <v>11</v>
      </c>
      <c r="J22" s="314">
        <f t="shared" si="5"/>
        <v>40</v>
      </c>
      <c r="K22" s="311">
        <v>60</v>
      </c>
      <c r="L22" s="310">
        <v>10</v>
      </c>
      <c r="M22" s="311">
        <f t="shared" si="0"/>
        <v>600</v>
      </c>
      <c r="N22" s="310">
        <v>10</v>
      </c>
      <c r="O22" s="311">
        <f t="shared" si="1"/>
        <v>600</v>
      </c>
      <c r="P22" s="310">
        <v>10</v>
      </c>
      <c r="Q22" s="311">
        <f t="shared" si="2"/>
        <v>600</v>
      </c>
      <c r="R22" s="310">
        <v>10</v>
      </c>
      <c r="S22" s="312">
        <f t="shared" si="3"/>
        <v>600</v>
      </c>
      <c r="T22" s="313">
        <f t="shared" si="4"/>
        <v>2400</v>
      </c>
    </row>
    <row r="23" spans="1:20" ht="21" customHeight="1">
      <c r="A23" s="299">
        <v>16</v>
      </c>
      <c r="B23" s="159" t="s">
        <v>792</v>
      </c>
      <c r="C23" s="333" t="s">
        <v>793</v>
      </c>
      <c r="D23" s="160" t="s">
        <v>67</v>
      </c>
      <c r="E23" s="310"/>
      <c r="F23" s="310"/>
      <c r="G23" s="310">
        <v>4</v>
      </c>
      <c r="H23" s="326">
        <v>6</v>
      </c>
      <c r="I23" s="310">
        <v>0</v>
      </c>
      <c r="J23" s="314">
        <f t="shared" si="5"/>
        <v>6</v>
      </c>
      <c r="K23" s="314">
        <v>7629.1</v>
      </c>
      <c r="L23" s="310">
        <v>2</v>
      </c>
      <c r="M23" s="311">
        <f t="shared" si="0"/>
        <v>15258.2</v>
      </c>
      <c r="N23" s="310">
        <v>2</v>
      </c>
      <c r="O23" s="311">
        <f t="shared" si="1"/>
        <v>15258.2</v>
      </c>
      <c r="P23" s="310">
        <v>2</v>
      </c>
      <c r="Q23" s="311">
        <f t="shared" si="2"/>
        <v>15258.2</v>
      </c>
      <c r="R23" s="310">
        <v>0</v>
      </c>
      <c r="S23" s="312">
        <f t="shared" si="3"/>
        <v>0</v>
      </c>
      <c r="T23" s="313">
        <f t="shared" si="4"/>
        <v>45774.600000000006</v>
      </c>
    </row>
    <row r="24" spans="1:20" ht="21" customHeight="1">
      <c r="A24" s="299">
        <v>17</v>
      </c>
      <c r="B24" s="159" t="s">
        <v>794</v>
      </c>
      <c r="C24" s="333" t="s">
        <v>795</v>
      </c>
      <c r="D24" s="160" t="s">
        <v>111</v>
      </c>
      <c r="E24" s="310"/>
      <c r="F24" s="310"/>
      <c r="G24" s="310">
        <v>117</v>
      </c>
      <c r="H24" s="326">
        <v>180</v>
      </c>
      <c r="I24" s="310">
        <v>60</v>
      </c>
      <c r="J24" s="314">
        <f t="shared" si="5"/>
        <v>120</v>
      </c>
      <c r="K24" s="311">
        <v>250</v>
      </c>
      <c r="L24" s="310">
        <v>30</v>
      </c>
      <c r="M24" s="311">
        <f t="shared" si="0"/>
        <v>7500</v>
      </c>
      <c r="N24" s="310">
        <v>30</v>
      </c>
      <c r="O24" s="311">
        <f t="shared" si="1"/>
        <v>7500</v>
      </c>
      <c r="P24" s="310">
        <v>30</v>
      </c>
      <c r="Q24" s="311">
        <f t="shared" si="2"/>
        <v>7500</v>
      </c>
      <c r="R24" s="310">
        <v>30</v>
      </c>
      <c r="S24" s="312">
        <f t="shared" si="3"/>
        <v>7500</v>
      </c>
      <c r="T24" s="313">
        <f t="shared" si="4"/>
        <v>30000</v>
      </c>
    </row>
    <row r="25" spans="1:20" ht="21" customHeight="1">
      <c r="A25" s="299">
        <v>18</v>
      </c>
      <c r="B25" s="159" t="s">
        <v>796</v>
      </c>
      <c r="C25" s="333" t="s">
        <v>797</v>
      </c>
      <c r="D25" s="160" t="s">
        <v>147</v>
      </c>
      <c r="E25" s="310"/>
      <c r="F25" s="310"/>
      <c r="G25" s="310">
        <v>9</v>
      </c>
      <c r="H25" s="326">
        <v>21</v>
      </c>
      <c r="I25" s="310">
        <v>11</v>
      </c>
      <c r="J25" s="314">
        <f t="shared" si="5"/>
        <v>10</v>
      </c>
      <c r="K25" s="311">
        <v>170</v>
      </c>
      <c r="L25" s="310">
        <v>3</v>
      </c>
      <c r="M25" s="311">
        <f t="shared" si="0"/>
        <v>510</v>
      </c>
      <c r="N25" s="310">
        <v>3</v>
      </c>
      <c r="O25" s="311">
        <f t="shared" si="1"/>
        <v>510</v>
      </c>
      <c r="P25" s="310">
        <v>2</v>
      </c>
      <c r="Q25" s="311">
        <f t="shared" si="2"/>
        <v>340</v>
      </c>
      <c r="R25" s="310">
        <v>2</v>
      </c>
      <c r="S25" s="312">
        <f t="shared" si="3"/>
        <v>340</v>
      </c>
      <c r="T25" s="313">
        <f t="shared" si="4"/>
        <v>1700</v>
      </c>
    </row>
    <row r="26" spans="1:20" ht="21" customHeight="1">
      <c r="A26" s="299">
        <v>19</v>
      </c>
      <c r="B26" s="159" t="s">
        <v>798</v>
      </c>
      <c r="C26" s="333" t="s">
        <v>799</v>
      </c>
      <c r="D26" s="160" t="s">
        <v>147</v>
      </c>
      <c r="E26" s="310"/>
      <c r="F26" s="310"/>
      <c r="G26" s="310">
        <v>0</v>
      </c>
      <c r="H26" s="326">
        <v>0</v>
      </c>
      <c r="I26" s="310">
        <v>0</v>
      </c>
      <c r="J26" s="314">
        <f t="shared" si="5"/>
        <v>0</v>
      </c>
      <c r="K26" s="311">
        <v>100</v>
      </c>
      <c r="L26" s="310">
        <v>0</v>
      </c>
      <c r="M26" s="311">
        <f t="shared" si="0"/>
        <v>0</v>
      </c>
      <c r="N26" s="310">
        <v>0</v>
      </c>
      <c r="O26" s="311">
        <f t="shared" si="1"/>
        <v>0</v>
      </c>
      <c r="P26" s="310">
        <v>0</v>
      </c>
      <c r="Q26" s="311">
        <f t="shared" si="2"/>
        <v>0</v>
      </c>
      <c r="R26" s="310">
        <v>0</v>
      </c>
      <c r="S26" s="312">
        <f t="shared" si="3"/>
        <v>0</v>
      </c>
      <c r="T26" s="313">
        <f t="shared" si="4"/>
        <v>0</v>
      </c>
    </row>
    <row r="27" spans="1:20" ht="21" customHeight="1">
      <c r="A27" s="299">
        <v>20</v>
      </c>
      <c r="B27" s="159" t="s">
        <v>800</v>
      </c>
      <c r="C27" s="333" t="s">
        <v>801</v>
      </c>
      <c r="D27" s="160" t="s">
        <v>67</v>
      </c>
      <c r="E27" s="310"/>
      <c r="F27" s="310"/>
      <c r="G27" s="310">
        <v>25</v>
      </c>
      <c r="H27" s="326">
        <v>0</v>
      </c>
      <c r="I27" s="310">
        <v>95</v>
      </c>
      <c r="J27" s="314">
        <v>0</v>
      </c>
      <c r="K27" s="311">
        <v>150</v>
      </c>
      <c r="L27" s="310">
        <v>0</v>
      </c>
      <c r="M27" s="311">
        <f t="shared" si="0"/>
        <v>0</v>
      </c>
      <c r="N27" s="310">
        <v>0</v>
      </c>
      <c r="O27" s="311">
        <f t="shared" si="1"/>
        <v>0</v>
      </c>
      <c r="P27" s="310">
        <v>0</v>
      </c>
      <c r="Q27" s="311">
        <f t="shared" si="2"/>
        <v>0</v>
      </c>
      <c r="R27" s="310">
        <v>0</v>
      </c>
      <c r="S27" s="312">
        <f t="shared" si="3"/>
        <v>0</v>
      </c>
      <c r="T27" s="313">
        <f t="shared" si="4"/>
        <v>0</v>
      </c>
    </row>
    <row r="28" spans="1:20" ht="21" customHeight="1">
      <c r="A28" s="299">
        <v>21</v>
      </c>
      <c r="B28" s="159" t="s">
        <v>802</v>
      </c>
      <c r="C28" s="333" t="s">
        <v>803</v>
      </c>
      <c r="D28" s="160" t="s">
        <v>147</v>
      </c>
      <c r="E28" s="310"/>
      <c r="F28" s="310"/>
      <c r="G28" s="310">
        <v>0</v>
      </c>
      <c r="H28" s="326">
        <v>0</v>
      </c>
      <c r="I28" s="310">
        <v>5</v>
      </c>
      <c r="J28" s="314">
        <v>0</v>
      </c>
      <c r="K28" s="311">
        <v>800</v>
      </c>
      <c r="L28" s="310">
        <v>0</v>
      </c>
      <c r="M28" s="311">
        <f t="shared" si="0"/>
        <v>0</v>
      </c>
      <c r="N28" s="310">
        <v>0</v>
      </c>
      <c r="O28" s="311">
        <f t="shared" si="1"/>
        <v>0</v>
      </c>
      <c r="P28" s="310">
        <v>0</v>
      </c>
      <c r="Q28" s="311">
        <f t="shared" si="2"/>
        <v>0</v>
      </c>
      <c r="R28" s="310">
        <v>0</v>
      </c>
      <c r="S28" s="312">
        <f t="shared" si="3"/>
        <v>0</v>
      </c>
      <c r="T28" s="313">
        <f t="shared" si="4"/>
        <v>0</v>
      </c>
    </row>
    <row r="29" spans="1:20" ht="21" customHeight="1">
      <c r="A29" s="299">
        <v>22</v>
      </c>
      <c r="B29" s="159" t="s">
        <v>804</v>
      </c>
      <c r="C29" s="333" t="s">
        <v>805</v>
      </c>
      <c r="D29" s="160" t="s">
        <v>147</v>
      </c>
      <c r="E29" s="310"/>
      <c r="F29" s="310"/>
      <c r="G29" s="310">
        <v>0</v>
      </c>
      <c r="H29" s="326">
        <v>0</v>
      </c>
      <c r="I29" s="310">
        <v>5</v>
      </c>
      <c r="J29" s="314">
        <v>0</v>
      </c>
      <c r="K29" s="311">
        <v>110</v>
      </c>
      <c r="L29" s="310">
        <v>0</v>
      </c>
      <c r="M29" s="311">
        <f t="shared" si="0"/>
        <v>0</v>
      </c>
      <c r="N29" s="310">
        <v>0</v>
      </c>
      <c r="O29" s="311">
        <f t="shared" si="1"/>
        <v>0</v>
      </c>
      <c r="P29" s="310">
        <v>0</v>
      </c>
      <c r="Q29" s="311">
        <f t="shared" si="2"/>
        <v>0</v>
      </c>
      <c r="R29" s="310">
        <v>0</v>
      </c>
      <c r="S29" s="312">
        <f t="shared" si="3"/>
        <v>0</v>
      </c>
      <c r="T29" s="313">
        <f t="shared" si="4"/>
        <v>0</v>
      </c>
    </row>
    <row r="30" spans="1:20" ht="21" customHeight="1">
      <c r="A30" s="299">
        <v>23</v>
      </c>
      <c r="B30" s="159" t="s">
        <v>806</v>
      </c>
      <c r="C30" s="333" t="s">
        <v>807</v>
      </c>
      <c r="D30" s="160" t="s">
        <v>147</v>
      </c>
      <c r="E30" s="310"/>
      <c r="F30" s="310"/>
      <c r="G30" s="310">
        <v>0</v>
      </c>
      <c r="H30" s="326">
        <v>0</v>
      </c>
      <c r="I30" s="310">
        <v>2</v>
      </c>
      <c r="J30" s="314">
        <v>0</v>
      </c>
      <c r="K30" s="314">
        <v>3200</v>
      </c>
      <c r="L30" s="310">
        <v>0</v>
      </c>
      <c r="M30" s="311">
        <f t="shared" si="0"/>
        <v>0</v>
      </c>
      <c r="N30" s="310">
        <v>0</v>
      </c>
      <c r="O30" s="311">
        <f t="shared" si="1"/>
        <v>0</v>
      </c>
      <c r="P30" s="310">
        <v>0</v>
      </c>
      <c r="Q30" s="311">
        <f t="shared" si="2"/>
        <v>0</v>
      </c>
      <c r="R30" s="310">
        <v>0</v>
      </c>
      <c r="S30" s="312">
        <f t="shared" si="3"/>
        <v>0</v>
      </c>
      <c r="T30" s="313">
        <f t="shared" si="4"/>
        <v>0</v>
      </c>
    </row>
    <row r="31" spans="1:20" ht="21" customHeight="1">
      <c r="A31" s="299">
        <v>24</v>
      </c>
      <c r="B31" s="159" t="s">
        <v>808</v>
      </c>
      <c r="C31" s="333" t="s">
        <v>809</v>
      </c>
      <c r="D31" s="160" t="s">
        <v>147</v>
      </c>
      <c r="E31" s="310"/>
      <c r="F31" s="310"/>
      <c r="G31" s="310">
        <v>0</v>
      </c>
      <c r="H31" s="326">
        <v>0</v>
      </c>
      <c r="I31" s="310">
        <v>2</v>
      </c>
      <c r="J31" s="314">
        <v>0</v>
      </c>
      <c r="K31" s="311">
        <v>260</v>
      </c>
      <c r="L31" s="310">
        <v>0</v>
      </c>
      <c r="M31" s="311">
        <f t="shared" si="0"/>
        <v>0</v>
      </c>
      <c r="N31" s="310">
        <v>0</v>
      </c>
      <c r="O31" s="311">
        <f t="shared" si="1"/>
        <v>0</v>
      </c>
      <c r="P31" s="310">
        <v>0</v>
      </c>
      <c r="Q31" s="311">
        <f t="shared" si="2"/>
        <v>0</v>
      </c>
      <c r="R31" s="310">
        <v>0</v>
      </c>
      <c r="S31" s="312">
        <f t="shared" si="3"/>
        <v>0</v>
      </c>
      <c r="T31" s="313">
        <f t="shared" si="4"/>
        <v>0</v>
      </c>
    </row>
    <row r="32" spans="1:20" ht="21" customHeight="1">
      <c r="A32" s="299">
        <v>25</v>
      </c>
      <c r="B32" s="159" t="s">
        <v>810</v>
      </c>
      <c r="C32" s="333" t="s">
        <v>811</v>
      </c>
      <c r="D32" s="160" t="s">
        <v>147</v>
      </c>
      <c r="E32" s="310"/>
      <c r="F32" s="310"/>
      <c r="G32" s="310">
        <v>0</v>
      </c>
      <c r="H32" s="326">
        <v>0</v>
      </c>
      <c r="I32" s="310">
        <v>4</v>
      </c>
      <c r="J32" s="314">
        <v>0</v>
      </c>
      <c r="K32" s="311">
        <v>920</v>
      </c>
      <c r="L32" s="310">
        <v>0</v>
      </c>
      <c r="M32" s="311">
        <f t="shared" si="0"/>
        <v>0</v>
      </c>
      <c r="N32" s="310">
        <v>0</v>
      </c>
      <c r="O32" s="311">
        <f t="shared" si="1"/>
        <v>0</v>
      </c>
      <c r="P32" s="310">
        <v>0</v>
      </c>
      <c r="Q32" s="311">
        <f t="shared" si="2"/>
        <v>0</v>
      </c>
      <c r="R32" s="310">
        <v>0</v>
      </c>
      <c r="S32" s="312">
        <f t="shared" si="3"/>
        <v>0</v>
      </c>
      <c r="T32" s="313">
        <f t="shared" si="4"/>
        <v>0</v>
      </c>
    </row>
    <row r="33" spans="1:20" ht="21" customHeight="1">
      <c r="A33" s="299">
        <v>26</v>
      </c>
      <c r="B33" s="159" t="s">
        <v>812</v>
      </c>
      <c r="C33" s="333" t="s">
        <v>813</v>
      </c>
      <c r="D33" s="160" t="s">
        <v>814</v>
      </c>
      <c r="E33" s="310"/>
      <c r="F33" s="310"/>
      <c r="G33" s="310">
        <v>26</v>
      </c>
      <c r="H33" s="326">
        <v>40</v>
      </c>
      <c r="I33" s="310">
        <v>18</v>
      </c>
      <c r="J33" s="314">
        <f t="shared" si="5"/>
        <v>22</v>
      </c>
      <c r="K33" s="311">
        <v>40</v>
      </c>
      <c r="L33" s="310">
        <v>6</v>
      </c>
      <c r="M33" s="311">
        <f t="shared" si="0"/>
        <v>240</v>
      </c>
      <c r="N33" s="310">
        <v>6</v>
      </c>
      <c r="O33" s="311">
        <f t="shared" si="1"/>
        <v>240</v>
      </c>
      <c r="P33" s="310">
        <v>5</v>
      </c>
      <c r="Q33" s="311">
        <f t="shared" si="2"/>
        <v>200</v>
      </c>
      <c r="R33" s="310">
        <v>5</v>
      </c>
      <c r="S33" s="312">
        <f t="shared" si="3"/>
        <v>200</v>
      </c>
      <c r="T33" s="313">
        <f t="shared" si="4"/>
        <v>880</v>
      </c>
    </row>
    <row r="34" spans="1:20" ht="21" customHeight="1">
      <c r="A34" s="299">
        <v>27</v>
      </c>
      <c r="B34" s="159" t="s">
        <v>815</v>
      </c>
      <c r="C34" s="333" t="s">
        <v>816</v>
      </c>
      <c r="D34" s="160" t="s">
        <v>67</v>
      </c>
      <c r="E34" s="310"/>
      <c r="F34" s="310"/>
      <c r="G34" s="310">
        <v>2</v>
      </c>
      <c r="H34" s="326">
        <v>3</v>
      </c>
      <c r="I34" s="310">
        <v>0</v>
      </c>
      <c r="J34" s="314">
        <f t="shared" si="5"/>
        <v>3</v>
      </c>
      <c r="K34" s="311">
        <v>160.5</v>
      </c>
      <c r="L34" s="310">
        <v>1</v>
      </c>
      <c r="M34" s="311">
        <f t="shared" si="0"/>
        <v>160.5</v>
      </c>
      <c r="N34" s="310">
        <v>1</v>
      </c>
      <c r="O34" s="311">
        <f t="shared" si="1"/>
        <v>160.5</v>
      </c>
      <c r="P34" s="310">
        <v>1</v>
      </c>
      <c r="Q34" s="311">
        <f t="shared" si="2"/>
        <v>160.5</v>
      </c>
      <c r="R34" s="310"/>
      <c r="S34" s="312">
        <f t="shared" si="3"/>
        <v>0</v>
      </c>
      <c r="T34" s="313">
        <f t="shared" si="4"/>
        <v>481.5</v>
      </c>
    </row>
    <row r="35" spans="1:20" ht="21" customHeight="1">
      <c r="A35" s="299">
        <v>28</v>
      </c>
      <c r="B35" s="159" t="s">
        <v>817</v>
      </c>
      <c r="C35" s="333" t="s">
        <v>818</v>
      </c>
      <c r="D35" s="160" t="s">
        <v>67</v>
      </c>
      <c r="E35" s="310"/>
      <c r="F35" s="310"/>
      <c r="G35" s="310">
        <v>5</v>
      </c>
      <c r="H35" s="326">
        <v>6</v>
      </c>
      <c r="I35" s="310">
        <v>0</v>
      </c>
      <c r="J35" s="314">
        <v>6</v>
      </c>
      <c r="K35" s="311">
        <v>342.4</v>
      </c>
      <c r="L35" s="310">
        <v>2</v>
      </c>
      <c r="M35" s="311">
        <f t="shared" si="0"/>
        <v>684.8</v>
      </c>
      <c r="N35" s="310">
        <v>2</v>
      </c>
      <c r="O35" s="311">
        <f t="shared" si="1"/>
        <v>684.8</v>
      </c>
      <c r="P35" s="310">
        <v>1</v>
      </c>
      <c r="Q35" s="311">
        <f t="shared" si="2"/>
        <v>342.4</v>
      </c>
      <c r="R35" s="310">
        <v>1</v>
      </c>
      <c r="S35" s="312">
        <f t="shared" si="3"/>
        <v>342.4</v>
      </c>
      <c r="T35" s="313">
        <f t="shared" si="4"/>
        <v>2054.4</v>
      </c>
    </row>
    <row r="36" spans="1:20" ht="21" customHeight="1">
      <c r="A36" s="299">
        <v>29</v>
      </c>
      <c r="B36" s="159" t="s">
        <v>819</v>
      </c>
      <c r="C36" s="333" t="s">
        <v>820</v>
      </c>
      <c r="D36" s="160" t="s">
        <v>67</v>
      </c>
      <c r="E36" s="310"/>
      <c r="F36" s="310"/>
      <c r="G36" s="310">
        <v>8</v>
      </c>
      <c r="H36" s="326">
        <v>9</v>
      </c>
      <c r="I36" s="310">
        <v>0</v>
      </c>
      <c r="J36" s="314">
        <v>9</v>
      </c>
      <c r="K36" s="311">
        <v>642</v>
      </c>
      <c r="L36" s="310">
        <v>3</v>
      </c>
      <c r="M36" s="311">
        <f t="shared" si="0"/>
        <v>1926</v>
      </c>
      <c r="N36" s="310">
        <v>2</v>
      </c>
      <c r="O36" s="311">
        <f t="shared" si="1"/>
        <v>1284</v>
      </c>
      <c r="P36" s="310">
        <v>2</v>
      </c>
      <c r="Q36" s="311">
        <f t="shared" si="2"/>
        <v>1284</v>
      </c>
      <c r="R36" s="310">
        <v>2</v>
      </c>
      <c r="S36" s="312">
        <f t="shared" si="3"/>
        <v>1284</v>
      </c>
      <c r="T36" s="313">
        <f t="shared" si="4"/>
        <v>5778</v>
      </c>
    </row>
    <row r="37" spans="1:20" ht="21" customHeight="1">
      <c r="A37" s="299">
        <v>30</v>
      </c>
      <c r="B37" s="159" t="s">
        <v>821</v>
      </c>
      <c r="C37" s="333" t="s">
        <v>822</v>
      </c>
      <c r="D37" s="160" t="s">
        <v>67</v>
      </c>
      <c r="E37" s="310"/>
      <c r="F37" s="310"/>
      <c r="G37" s="310">
        <v>1</v>
      </c>
      <c r="H37" s="326">
        <v>6</v>
      </c>
      <c r="I37" s="310">
        <v>4</v>
      </c>
      <c r="J37" s="314">
        <f t="shared" si="5"/>
        <v>2</v>
      </c>
      <c r="K37" s="311">
        <v>856</v>
      </c>
      <c r="L37" s="310">
        <v>1</v>
      </c>
      <c r="M37" s="311">
        <f t="shared" si="0"/>
        <v>856</v>
      </c>
      <c r="N37" s="310">
        <v>1</v>
      </c>
      <c r="O37" s="311">
        <f t="shared" si="1"/>
        <v>856</v>
      </c>
      <c r="P37" s="310">
        <v>0</v>
      </c>
      <c r="Q37" s="311">
        <f t="shared" si="2"/>
        <v>0</v>
      </c>
      <c r="R37" s="310">
        <v>0</v>
      </c>
      <c r="S37" s="312">
        <f t="shared" si="3"/>
        <v>0</v>
      </c>
      <c r="T37" s="313">
        <f t="shared" si="4"/>
        <v>1712</v>
      </c>
    </row>
    <row r="38" spans="1:20" ht="21" customHeight="1">
      <c r="A38" s="299">
        <v>31</v>
      </c>
      <c r="B38" s="159" t="s">
        <v>823</v>
      </c>
      <c r="C38" s="333" t="s">
        <v>824</v>
      </c>
      <c r="D38" s="160" t="s">
        <v>147</v>
      </c>
      <c r="E38" s="310"/>
      <c r="F38" s="310"/>
      <c r="G38" s="310">
        <v>0</v>
      </c>
      <c r="H38" s="326">
        <v>0</v>
      </c>
      <c r="I38" s="310">
        <v>12</v>
      </c>
      <c r="J38" s="314">
        <v>0</v>
      </c>
      <c r="K38" s="311">
        <v>15</v>
      </c>
      <c r="L38" s="310">
        <v>0</v>
      </c>
      <c r="M38" s="311">
        <f t="shared" si="0"/>
        <v>0</v>
      </c>
      <c r="N38" s="310">
        <v>0</v>
      </c>
      <c r="O38" s="311">
        <f t="shared" si="1"/>
        <v>0</v>
      </c>
      <c r="P38" s="310">
        <v>0</v>
      </c>
      <c r="Q38" s="311">
        <f t="shared" si="2"/>
        <v>0</v>
      </c>
      <c r="R38" s="310">
        <v>0</v>
      </c>
      <c r="S38" s="312">
        <f t="shared" si="3"/>
        <v>0</v>
      </c>
      <c r="T38" s="313">
        <f t="shared" si="4"/>
        <v>0</v>
      </c>
    </row>
    <row r="39" spans="1:20" ht="21" customHeight="1">
      <c r="A39" s="299">
        <v>32</v>
      </c>
      <c r="B39" s="159" t="s">
        <v>825</v>
      </c>
      <c r="C39" s="333" t="s">
        <v>826</v>
      </c>
      <c r="D39" s="160" t="s">
        <v>704</v>
      </c>
      <c r="E39" s="310"/>
      <c r="F39" s="310"/>
      <c r="G39" s="310">
        <v>5</v>
      </c>
      <c r="H39" s="326">
        <v>7</v>
      </c>
      <c r="I39" s="310">
        <v>1</v>
      </c>
      <c r="J39" s="314">
        <f t="shared" si="5"/>
        <v>6</v>
      </c>
      <c r="K39" s="311">
        <v>890</v>
      </c>
      <c r="L39" s="310">
        <v>2</v>
      </c>
      <c r="M39" s="311">
        <f t="shared" si="0"/>
        <v>1780</v>
      </c>
      <c r="N39" s="310">
        <v>2</v>
      </c>
      <c r="O39" s="311">
        <f t="shared" si="1"/>
        <v>1780</v>
      </c>
      <c r="P39" s="310">
        <v>2</v>
      </c>
      <c r="Q39" s="311">
        <f t="shared" si="2"/>
        <v>1780</v>
      </c>
      <c r="R39" s="310">
        <v>0</v>
      </c>
      <c r="S39" s="312">
        <f t="shared" si="3"/>
        <v>0</v>
      </c>
      <c r="T39" s="313">
        <f t="shared" si="4"/>
        <v>5340</v>
      </c>
    </row>
    <row r="40" spans="1:20" ht="21" customHeight="1">
      <c r="A40" s="299">
        <v>33</v>
      </c>
      <c r="B40" s="159" t="s">
        <v>827</v>
      </c>
      <c r="C40" s="333" t="s">
        <v>828</v>
      </c>
      <c r="D40" s="160" t="s">
        <v>704</v>
      </c>
      <c r="E40" s="310"/>
      <c r="F40" s="310"/>
      <c r="G40" s="310">
        <v>5</v>
      </c>
      <c r="H40" s="326">
        <v>8</v>
      </c>
      <c r="I40" s="310">
        <v>2</v>
      </c>
      <c r="J40" s="314">
        <f t="shared" si="5"/>
        <v>6</v>
      </c>
      <c r="K40" s="311">
        <v>850</v>
      </c>
      <c r="L40" s="310">
        <v>2</v>
      </c>
      <c r="M40" s="311">
        <f t="shared" si="0"/>
        <v>1700</v>
      </c>
      <c r="N40" s="310">
        <v>2</v>
      </c>
      <c r="O40" s="311">
        <f t="shared" si="1"/>
        <v>1700</v>
      </c>
      <c r="P40" s="310">
        <v>2</v>
      </c>
      <c r="Q40" s="311">
        <f t="shared" si="2"/>
        <v>1700</v>
      </c>
      <c r="R40" s="310">
        <v>0</v>
      </c>
      <c r="S40" s="312">
        <f t="shared" si="3"/>
        <v>0</v>
      </c>
      <c r="T40" s="313">
        <f t="shared" si="4"/>
        <v>5100</v>
      </c>
    </row>
    <row r="41" spans="1:20" ht="21" customHeight="1">
      <c r="A41" s="299">
        <v>34</v>
      </c>
      <c r="B41" s="159" t="s">
        <v>829</v>
      </c>
      <c r="C41" s="333" t="s">
        <v>830</v>
      </c>
      <c r="D41" s="160" t="s">
        <v>704</v>
      </c>
      <c r="E41" s="310"/>
      <c r="F41" s="310"/>
      <c r="G41" s="310">
        <v>8</v>
      </c>
      <c r="H41" s="326">
        <v>10</v>
      </c>
      <c r="I41" s="310">
        <v>0</v>
      </c>
      <c r="J41" s="314">
        <f t="shared" si="5"/>
        <v>10</v>
      </c>
      <c r="K41" s="311">
        <v>780</v>
      </c>
      <c r="L41" s="310">
        <v>3</v>
      </c>
      <c r="M41" s="311">
        <f t="shared" si="0"/>
        <v>2340</v>
      </c>
      <c r="N41" s="310">
        <v>2</v>
      </c>
      <c r="O41" s="311">
        <f t="shared" si="1"/>
        <v>1560</v>
      </c>
      <c r="P41" s="310">
        <v>3</v>
      </c>
      <c r="Q41" s="311">
        <f t="shared" si="2"/>
        <v>2340</v>
      </c>
      <c r="R41" s="310">
        <v>2</v>
      </c>
      <c r="S41" s="312">
        <f t="shared" si="3"/>
        <v>1560</v>
      </c>
      <c r="T41" s="313">
        <f t="shared" si="4"/>
        <v>7800</v>
      </c>
    </row>
    <row r="42" spans="1:20" ht="21" customHeight="1">
      <c r="A42" s="299">
        <v>35</v>
      </c>
      <c r="B42" s="159" t="s">
        <v>831</v>
      </c>
      <c r="C42" s="333" t="s">
        <v>832</v>
      </c>
      <c r="D42" s="160" t="s">
        <v>704</v>
      </c>
      <c r="E42" s="310"/>
      <c r="F42" s="310"/>
      <c r="G42" s="310">
        <v>4</v>
      </c>
      <c r="H42" s="326">
        <v>10</v>
      </c>
      <c r="I42" s="310">
        <v>4</v>
      </c>
      <c r="J42" s="314">
        <f t="shared" si="5"/>
        <v>6</v>
      </c>
      <c r="K42" s="311">
        <v>850</v>
      </c>
      <c r="L42" s="310">
        <v>2</v>
      </c>
      <c r="M42" s="311">
        <f t="shared" si="0"/>
        <v>1700</v>
      </c>
      <c r="N42" s="310">
        <v>2</v>
      </c>
      <c r="O42" s="311">
        <f t="shared" si="1"/>
        <v>1700</v>
      </c>
      <c r="P42" s="310">
        <v>2</v>
      </c>
      <c r="Q42" s="311">
        <f t="shared" si="2"/>
        <v>1700</v>
      </c>
      <c r="R42" s="310">
        <v>0</v>
      </c>
      <c r="S42" s="312">
        <f t="shared" si="3"/>
        <v>0</v>
      </c>
      <c r="T42" s="313">
        <f t="shared" si="4"/>
        <v>5100</v>
      </c>
    </row>
    <row r="43" spans="1:20" ht="21" customHeight="1">
      <c r="A43" s="299">
        <v>36</v>
      </c>
      <c r="B43" s="159" t="s">
        <v>833</v>
      </c>
      <c r="C43" s="333" t="s">
        <v>834</v>
      </c>
      <c r="D43" s="160" t="s">
        <v>147</v>
      </c>
      <c r="E43" s="310"/>
      <c r="F43" s="310"/>
      <c r="G43" s="310">
        <v>17</v>
      </c>
      <c r="H43" s="326">
        <v>27</v>
      </c>
      <c r="I43" s="310">
        <v>7</v>
      </c>
      <c r="J43" s="314">
        <f t="shared" si="5"/>
        <v>20</v>
      </c>
      <c r="K43" s="311">
        <v>240</v>
      </c>
      <c r="L43" s="310">
        <v>5</v>
      </c>
      <c r="M43" s="311">
        <f t="shared" si="0"/>
        <v>1200</v>
      </c>
      <c r="N43" s="310">
        <v>5</v>
      </c>
      <c r="O43" s="311">
        <f t="shared" si="1"/>
        <v>1200</v>
      </c>
      <c r="P43" s="310">
        <v>5</v>
      </c>
      <c r="Q43" s="311">
        <f t="shared" si="2"/>
        <v>1200</v>
      </c>
      <c r="R43" s="310">
        <v>5</v>
      </c>
      <c r="S43" s="312">
        <f t="shared" si="3"/>
        <v>1200</v>
      </c>
      <c r="T43" s="313">
        <f t="shared" si="4"/>
        <v>4800</v>
      </c>
    </row>
    <row r="44" spans="1:20" ht="21" customHeight="1">
      <c r="A44" s="299">
        <v>37</v>
      </c>
      <c r="B44" s="159" t="s">
        <v>835</v>
      </c>
      <c r="C44" s="333" t="s">
        <v>836</v>
      </c>
      <c r="D44" s="160" t="s">
        <v>147</v>
      </c>
      <c r="E44" s="310"/>
      <c r="F44" s="310"/>
      <c r="G44" s="310">
        <v>15</v>
      </c>
      <c r="H44" s="326">
        <v>26</v>
      </c>
      <c r="I44" s="310">
        <v>6</v>
      </c>
      <c r="J44" s="314">
        <f t="shared" si="5"/>
        <v>20</v>
      </c>
      <c r="K44" s="311">
        <v>240</v>
      </c>
      <c r="L44" s="310">
        <v>5</v>
      </c>
      <c r="M44" s="311">
        <f t="shared" si="0"/>
        <v>1200</v>
      </c>
      <c r="N44" s="310">
        <v>5</v>
      </c>
      <c r="O44" s="311">
        <f t="shared" si="1"/>
        <v>1200</v>
      </c>
      <c r="P44" s="310">
        <v>5</v>
      </c>
      <c r="Q44" s="311">
        <f t="shared" si="2"/>
        <v>1200</v>
      </c>
      <c r="R44" s="310">
        <v>5</v>
      </c>
      <c r="S44" s="312">
        <f t="shared" si="3"/>
        <v>1200</v>
      </c>
      <c r="T44" s="313">
        <f t="shared" si="4"/>
        <v>4800</v>
      </c>
    </row>
    <row r="45" spans="1:20" ht="21" customHeight="1">
      <c r="A45" s="299">
        <v>38</v>
      </c>
      <c r="B45" s="159" t="s">
        <v>837</v>
      </c>
      <c r="C45" s="333" t="s">
        <v>838</v>
      </c>
      <c r="D45" s="160" t="s">
        <v>147</v>
      </c>
      <c r="E45" s="310"/>
      <c r="F45" s="310"/>
      <c r="G45" s="310">
        <v>1</v>
      </c>
      <c r="H45" s="326">
        <v>0</v>
      </c>
      <c r="I45" s="310">
        <v>9</v>
      </c>
      <c r="J45" s="314">
        <v>0</v>
      </c>
      <c r="K45" s="311">
        <v>240</v>
      </c>
      <c r="L45" s="310">
        <v>0</v>
      </c>
      <c r="M45" s="311">
        <f t="shared" si="0"/>
        <v>0</v>
      </c>
      <c r="N45" s="310">
        <v>0</v>
      </c>
      <c r="O45" s="311">
        <f t="shared" si="1"/>
        <v>0</v>
      </c>
      <c r="P45" s="310">
        <v>0</v>
      </c>
      <c r="Q45" s="311">
        <f t="shared" si="2"/>
        <v>0</v>
      </c>
      <c r="R45" s="310">
        <v>0</v>
      </c>
      <c r="S45" s="312">
        <f t="shared" si="3"/>
        <v>0</v>
      </c>
      <c r="T45" s="313">
        <f t="shared" si="4"/>
        <v>0</v>
      </c>
    </row>
    <row r="46" spans="1:20" ht="21" customHeight="1">
      <c r="A46" s="299">
        <v>39</v>
      </c>
      <c r="B46" s="159" t="s">
        <v>839</v>
      </c>
      <c r="C46" s="333" t="s">
        <v>840</v>
      </c>
      <c r="D46" s="160" t="s">
        <v>147</v>
      </c>
      <c r="E46" s="310"/>
      <c r="F46" s="310"/>
      <c r="G46" s="310">
        <v>0</v>
      </c>
      <c r="H46" s="326">
        <v>0</v>
      </c>
      <c r="I46" s="310">
        <v>7</v>
      </c>
      <c r="J46" s="314">
        <v>0</v>
      </c>
      <c r="K46" s="311">
        <v>240</v>
      </c>
      <c r="L46" s="310">
        <v>0</v>
      </c>
      <c r="M46" s="311">
        <f t="shared" si="0"/>
        <v>0</v>
      </c>
      <c r="N46" s="310">
        <v>0</v>
      </c>
      <c r="O46" s="311">
        <f t="shared" si="1"/>
        <v>0</v>
      </c>
      <c r="P46" s="310">
        <v>0</v>
      </c>
      <c r="Q46" s="311">
        <f t="shared" si="2"/>
        <v>0</v>
      </c>
      <c r="R46" s="310">
        <v>0</v>
      </c>
      <c r="S46" s="312">
        <f t="shared" si="3"/>
        <v>0</v>
      </c>
      <c r="T46" s="313">
        <f t="shared" si="4"/>
        <v>0</v>
      </c>
    </row>
    <row r="47" spans="1:20" ht="21" customHeight="1">
      <c r="A47" s="299">
        <v>40</v>
      </c>
      <c r="B47" s="159" t="s">
        <v>841</v>
      </c>
      <c r="C47" s="333" t="s">
        <v>842</v>
      </c>
      <c r="D47" s="160" t="s">
        <v>147</v>
      </c>
      <c r="E47" s="310"/>
      <c r="F47" s="310"/>
      <c r="G47" s="310">
        <v>0</v>
      </c>
      <c r="H47" s="326">
        <v>0</v>
      </c>
      <c r="I47" s="310">
        <v>5</v>
      </c>
      <c r="J47" s="314">
        <v>0</v>
      </c>
      <c r="K47" s="311">
        <v>250</v>
      </c>
      <c r="L47" s="310">
        <v>0</v>
      </c>
      <c r="M47" s="311">
        <f t="shared" si="0"/>
        <v>0</v>
      </c>
      <c r="N47" s="310">
        <v>0</v>
      </c>
      <c r="O47" s="311">
        <f t="shared" si="1"/>
        <v>0</v>
      </c>
      <c r="P47" s="310">
        <v>0</v>
      </c>
      <c r="Q47" s="311">
        <f t="shared" si="2"/>
        <v>0</v>
      </c>
      <c r="R47" s="310">
        <v>0</v>
      </c>
      <c r="S47" s="312">
        <f t="shared" si="3"/>
        <v>0</v>
      </c>
      <c r="T47" s="313">
        <f t="shared" si="4"/>
        <v>0</v>
      </c>
    </row>
    <row r="48" spans="1:20" ht="21" customHeight="1">
      <c r="A48" s="299">
        <v>41</v>
      </c>
      <c r="B48" s="159" t="s">
        <v>843</v>
      </c>
      <c r="C48" s="333" t="s">
        <v>844</v>
      </c>
      <c r="D48" s="160" t="s">
        <v>67</v>
      </c>
      <c r="E48" s="310"/>
      <c r="F48" s="310"/>
      <c r="G48" s="310">
        <v>6</v>
      </c>
      <c r="H48" s="326">
        <v>10</v>
      </c>
      <c r="I48" s="310">
        <v>5</v>
      </c>
      <c r="J48" s="314">
        <f t="shared" si="5"/>
        <v>5</v>
      </c>
      <c r="K48" s="314">
        <v>2086.5</v>
      </c>
      <c r="L48" s="310">
        <v>2</v>
      </c>
      <c r="M48" s="311">
        <f t="shared" si="0"/>
        <v>4173</v>
      </c>
      <c r="N48" s="310">
        <v>1</v>
      </c>
      <c r="O48" s="311">
        <f t="shared" si="1"/>
        <v>2086.5</v>
      </c>
      <c r="P48" s="310">
        <v>1</v>
      </c>
      <c r="Q48" s="311">
        <f t="shared" si="2"/>
        <v>2086.5</v>
      </c>
      <c r="R48" s="310">
        <v>1</v>
      </c>
      <c r="S48" s="312">
        <f t="shared" si="3"/>
        <v>2086.5</v>
      </c>
      <c r="T48" s="313">
        <f t="shared" si="4"/>
        <v>10432.5</v>
      </c>
    </row>
    <row r="49" spans="1:20" ht="21" customHeight="1">
      <c r="A49" s="299">
        <v>42</v>
      </c>
      <c r="B49" s="159" t="s">
        <v>845</v>
      </c>
      <c r="C49" s="333" t="s">
        <v>846</v>
      </c>
      <c r="D49" s="160" t="s">
        <v>137</v>
      </c>
      <c r="E49" s="310"/>
      <c r="F49" s="310"/>
      <c r="G49" s="310">
        <v>481</v>
      </c>
      <c r="H49" s="326">
        <v>670</v>
      </c>
      <c r="I49" s="310">
        <v>70</v>
      </c>
      <c r="J49" s="314">
        <f t="shared" si="5"/>
        <v>600</v>
      </c>
      <c r="K49" s="311">
        <v>75</v>
      </c>
      <c r="L49" s="310">
        <v>150</v>
      </c>
      <c r="M49" s="311">
        <f t="shared" si="0"/>
        <v>11250</v>
      </c>
      <c r="N49" s="310">
        <v>150</v>
      </c>
      <c r="O49" s="311">
        <f t="shared" si="1"/>
        <v>11250</v>
      </c>
      <c r="P49" s="310">
        <v>150</v>
      </c>
      <c r="Q49" s="311">
        <f t="shared" si="2"/>
        <v>11250</v>
      </c>
      <c r="R49" s="310">
        <v>150</v>
      </c>
      <c r="S49" s="312">
        <f t="shared" si="3"/>
        <v>11250</v>
      </c>
      <c r="T49" s="313">
        <f t="shared" si="4"/>
        <v>45000</v>
      </c>
    </row>
    <row r="50" spans="1:20" ht="21" customHeight="1">
      <c r="A50" s="299">
        <v>43</v>
      </c>
      <c r="B50" s="159" t="s">
        <v>847</v>
      </c>
      <c r="C50" s="333" t="s">
        <v>848</v>
      </c>
      <c r="D50" s="160" t="s">
        <v>241</v>
      </c>
      <c r="E50" s="310"/>
      <c r="F50" s="310"/>
      <c r="G50" s="310">
        <v>910</v>
      </c>
      <c r="H50" s="327">
        <v>1350</v>
      </c>
      <c r="I50" s="310">
        <v>350</v>
      </c>
      <c r="J50" s="314">
        <f t="shared" si="5"/>
        <v>1000</v>
      </c>
      <c r="K50" s="311">
        <v>2.7</v>
      </c>
      <c r="L50" s="310">
        <v>250</v>
      </c>
      <c r="M50" s="311">
        <f t="shared" si="0"/>
        <v>675</v>
      </c>
      <c r="N50" s="310">
        <v>250</v>
      </c>
      <c r="O50" s="311">
        <f t="shared" si="1"/>
        <v>675</v>
      </c>
      <c r="P50" s="310">
        <v>250</v>
      </c>
      <c r="Q50" s="311">
        <f t="shared" si="2"/>
        <v>675</v>
      </c>
      <c r="R50" s="310">
        <v>250</v>
      </c>
      <c r="S50" s="312">
        <f t="shared" si="3"/>
        <v>675</v>
      </c>
      <c r="T50" s="313">
        <f t="shared" si="4"/>
        <v>2700</v>
      </c>
    </row>
    <row r="51" spans="1:20" ht="21" customHeight="1">
      <c r="A51" s="299">
        <v>44</v>
      </c>
      <c r="B51" s="159" t="s">
        <v>849</v>
      </c>
      <c r="C51" s="333" t="s">
        <v>850</v>
      </c>
      <c r="D51" s="160" t="s">
        <v>241</v>
      </c>
      <c r="E51" s="310"/>
      <c r="F51" s="310"/>
      <c r="G51" s="315">
        <v>1214</v>
      </c>
      <c r="H51" s="327">
        <v>1626</v>
      </c>
      <c r="I51" s="310">
        <v>126</v>
      </c>
      <c r="J51" s="314">
        <f t="shared" si="5"/>
        <v>1500</v>
      </c>
      <c r="K51" s="311">
        <v>5</v>
      </c>
      <c r="L51" s="310">
        <v>375</v>
      </c>
      <c r="M51" s="311">
        <f t="shared" si="0"/>
        <v>1875</v>
      </c>
      <c r="N51" s="310">
        <v>375</v>
      </c>
      <c r="O51" s="311">
        <f t="shared" si="1"/>
        <v>1875</v>
      </c>
      <c r="P51" s="310">
        <v>375</v>
      </c>
      <c r="Q51" s="311">
        <f t="shared" si="2"/>
        <v>1875</v>
      </c>
      <c r="R51" s="310">
        <v>375</v>
      </c>
      <c r="S51" s="312">
        <f t="shared" si="3"/>
        <v>1875</v>
      </c>
      <c r="T51" s="313">
        <f t="shared" si="4"/>
        <v>7500</v>
      </c>
    </row>
    <row r="52" spans="1:20" ht="21" customHeight="1">
      <c r="A52" s="299">
        <v>45</v>
      </c>
      <c r="B52" s="159" t="s">
        <v>851</v>
      </c>
      <c r="C52" s="333" t="s">
        <v>852</v>
      </c>
      <c r="D52" s="160" t="s">
        <v>137</v>
      </c>
      <c r="E52" s="310"/>
      <c r="F52" s="310"/>
      <c r="G52" s="310">
        <v>51</v>
      </c>
      <c r="H52" s="326">
        <v>79</v>
      </c>
      <c r="I52" s="310">
        <v>47</v>
      </c>
      <c r="J52" s="314">
        <f t="shared" si="5"/>
        <v>32</v>
      </c>
      <c r="K52" s="311">
        <v>75</v>
      </c>
      <c r="L52" s="310">
        <v>8</v>
      </c>
      <c r="M52" s="311">
        <f t="shared" si="0"/>
        <v>600</v>
      </c>
      <c r="N52" s="310">
        <v>8</v>
      </c>
      <c r="O52" s="311">
        <f t="shared" si="1"/>
        <v>600</v>
      </c>
      <c r="P52" s="310">
        <v>8</v>
      </c>
      <c r="Q52" s="311">
        <f t="shared" si="2"/>
        <v>600</v>
      </c>
      <c r="R52" s="310">
        <v>8</v>
      </c>
      <c r="S52" s="312">
        <f t="shared" si="3"/>
        <v>600</v>
      </c>
      <c r="T52" s="313">
        <f t="shared" si="4"/>
        <v>2400</v>
      </c>
    </row>
    <row r="53" spans="1:20" ht="21" customHeight="1">
      <c r="A53" s="299">
        <v>46</v>
      </c>
      <c r="B53" s="159" t="s">
        <v>853</v>
      </c>
      <c r="C53" s="333" t="s">
        <v>854</v>
      </c>
      <c r="D53" s="160" t="s">
        <v>241</v>
      </c>
      <c r="E53" s="310"/>
      <c r="F53" s="310"/>
      <c r="G53" s="310">
        <v>51</v>
      </c>
      <c r="H53" s="326">
        <v>78</v>
      </c>
      <c r="I53" s="310">
        <v>18</v>
      </c>
      <c r="J53" s="314">
        <f t="shared" si="5"/>
        <v>60</v>
      </c>
      <c r="K53" s="311">
        <v>24</v>
      </c>
      <c r="L53" s="310">
        <v>15</v>
      </c>
      <c r="M53" s="311">
        <f t="shared" si="0"/>
        <v>360</v>
      </c>
      <c r="N53" s="310">
        <v>15</v>
      </c>
      <c r="O53" s="311">
        <f t="shared" si="1"/>
        <v>360</v>
      </c>
      <c r="P53" s="310">
        <v>15</v>
      </c>
      <c r="Q53" s="311">
        <f t="shared" si="2"/>
        <v>360</v>
      </c>
      <c r="R53" s="310">
        <v>15</v>
      </c>
      <c r="S53" s="312">
        <f t="shared" si="3"/>
        <v>360</v>
      </c>
      <c r="T53" s="313">
        <f t="shared" si="4"/>
        <v>1440</v>
      </c>
    </row>
    <row r="54" spans="1:20" ht="21" customHeight="1">
      <c r="A54" s="299">
        <v>47</v>
      </c>
      <c r="B54" s="159" t="s">
        <v>855</v>
      </c>
      <c r="C54" s="333" t="s">
        <v>856</v>
      </c>
      <c r="D54" s="160" t="s">
        <v>241</v>
      </c>
      <c r="E54" s="310"/>
      <c r="F54" s="310"/>
      <c r="G54" s="310">
        <v>70</v>
      </c>
      <c r="H54" s="326">
        <v>91</v>
      </c>
      <c r="I54" s="310">
        <v>11</v>
      </c>
      <c r="J54" s="314">
        <f t="shared" si="5"/>
        <v>80</v>
      </c>
      <c r="K54" s="311">
        <v>25</v>
      </c>
      <c r="L54" s="310">
        <v>20</v>
      </c>
      <c r="M54" s="311">
        <f t="shared" si="0"/>
        <v>500</v>
      </c>
      <c r="N54" s="310">
        <v>20</v>
      </c>
      <c r="O54" s="311">
        <f t="shared" si="1"/>
        <v>500</v>
      </c>
      <c r="P54" s="310">
        <v>20</v>
      </c>
      <c r="Q54" s="311">
        <f t="shared" si="2"/>
        <v>500</v>
      </c>
      <c r="R54" s="310">
        <v>20</v>
      </c>
      <c r="S54" s="312">
        <f t="shared" si="3"/>
        <v>500</v>
      </c>
      <c r="T54" s="313">
        <f t="shared" si="4"/>
        <v>2000</v>
      </c>
    </row>
    <row r="55" spans="1:20" ht="21" customHeight="1">
      <c r="A55" s="299">
        <v>48</v>
      </c>
      <c r="B55" s="159" t="s">
        <v>857</v>
      </c>
      <c r="C55" s="333" t="s">
        <v>858</v>
      </c>
      <c r="D55" s="160" t="s">
        <v>241</v>
      </c>
      <c r="E55" s="310"/>
      <c r="F55" s="310"/>
      <c r="G55" s="310">
        <v>35</v>
      </c>
      <c r="H55" s="326">
        <v>70</v>
      </c>
      <c r="I55" s="310">
        <v>18</v>
      </c>
      <c r="J55" s="314">
        <f t="shared" si="5"/>
        <v>52</v>
      </c>
      <c r="K55" s="311">
        <v>25</v>
      </c>
      <c r="L55" s="310">
        <v>13</v>
      </c>
      <c r="M55" s="311">
        <f t="shared" si="0"/>
        <v>325</v>
      </c>
      <c r="N55" s="310">
        <v>13</v>
      </c>
      <c r="O55" s="311">
        <f t="shared" si="1"/>
        <v>325</v>
      </c>
      <c r="P55" s="310">
        <v>13</v>
      </c>
      <c r="Q55" s="311">
        <f t="shared" si="2"/>
        <v>325</v>
      </c>
      <c r="R55" s="310">
        <v>13</v>
      </c>
      <c r="S55" s="312">
        <f t="shared" si="3"/>
        <v>325</v>
      </c>
      <c r="T55" s="313">
        <f t="shared" si="4"/>
        <v>1300</v>
      </c>
    </row>
    <row r="56" spans="1:20" ht="21" customHeight="1">
      <c r="A56" s="299">
        <v>49</v>
      </c>
      <c r="B56" s="159" t="s">
        <v>859</v>
      </c>
      <c r="C56" s="333" t="s">
        <v>860</v>
      </c>
      <c r="D56" s="160" t="s">
        <v>111</v>
      </c>
      <c r="E56" s="310"/>
      <c r="F56" s="310"/>
      <c r="G56" s="310">
        <v>10</v>
      </c>
      <c r="H56" s="326">
        <v>41</v>
      </c>
      <c r="I56" s="310">
        <v>21</v>
      </c>
      <c r="J56" s="314">
        <f t="shared" si="5"/>
        <v>20</v>
      </c>
      <c r="K56" s="311">
        <v>75</v>
      </c>
      <c r="L56" s="310">
        <v>5</v>
      </c>
      <c r="M56" s="311">
        <f t="shared" si="0"/>
        <v>375</v>
      </c>
      <c r="N56" s="310">
        <v>5</v>
      </c>
      <c r="O56" s="311">
        <f t="shared" si="1"/>
        <v>375</v>
      </c>
      <c r="P56" s="310">
        <v>5</v>
      </c>
      <c r="Q56" s="311">
        <f t="shared" si="2"/>
        <v>375</v>
      </c>
      <c r="R56" s="310">
        <v>5</v>
      </c>
      <c r="S56" s="312">
        <f t="shared" si="3"/>
        <v>375</v>
      </c>
      <c r="T56" s="313">
        <f t="shared" si="4"/>
        <v>1500</v>
      </c>
    </row>
    <row r="57" spans="1:20" ht="21" customHeight="1">
      <c r="A57" s="299">
        <v>50</v>
      </c>
      <c r="B57" s="159" t="s">
        <v>861</v>
      </c>
      <c r="C57" s="333" t="s">
        <v>862</v>
      </c>
      <c r="D57" s="160" t="s">
        <v>147</v>
      </c>
      <c r="E57" s="310"/>
      <c r="F57" s="310"/>
      <c r="G57" s="310">
        <v>9</v>
      </c>
      <c r="H57" s="326">
        <v>17</v>
      </c>
      <c r="I57" s="310">
        <v>9</v>
      </c>
      <c r="J57" s="314">
        <f t="shared" si="5"/>
        <v>8</v>
      </c>
      <c r="K57" s="311">
        <v>300</v>
      </c>
      <c r="L57" s="310">
        <v>2</v>
      </c>
      <c r="M57" s="311">
        <f t="shared" si="0"/>
        <v>600</v>
      </c>
      <c r="N57" s="310">
        <v>2</v>
      </c>
      <c r="O57" s="311">
        <f t="shared" si="1"/>
        <v>600</v>
      </c>
      <c r="P57" s="310">
        <v>2</v>
      </c>
      <c r="Q57" s="311">
        <f t="shared" si="2"/>
        <v>600</v>
      </c>
      <c r="R57" s="310">
        <v>2</v>
      </c>
      <c r="S57" s="312">
        <f t="shared" si="3"/>
        <v>600</v>
      </c>
      <c r="T57" s="313">
        <f t="shared" si="4"/>
        <v>2400</v>
      </c>
    </row>
    <row r="58" spans="1:20" ht="21" customHeight="1">
      <c r="A58" s="299">
        <v>51</v>
      </c>
      <c r="B58" s="159" t="s">
        <v>863</v>
      </c>
      <c r="C58" s="333" t="s">
        <v>864</v>
      </c>
      <c r="D58" s="160" t="s">
        <v>147</v>
      </c>
      <c r="E58" s="310"/>
      <c r="F58" s="310"/>
      <c r="G58" s="310">
        <v>4</v>
      </c>
      <c r="H58" s="326">
        <v>0</v>
      </c>
      <c r="I58" s="310">
        <v>8</v>
      </c>
      <c r="J58" s="314">
        <v>0</v>
      </c>
      <c r="K58" s="311">
        <v>250</v>
      </c>
      <c r="L58" s="310">
        <v>0</v>
      </c>
      <c r="M58" s="311">
        <f t="shared" si="0"/>
        <v>0</v>
      </c>
      <c r="N58" s="310">
        <v>0</v>
      </c>
      <c r="O58" s="311">
        <f t="shared" si="1"/>
        <v>0</v>
      </c>
      <c r="P58" s="310">
        <v>0</v>
      </c>
      <c r="Q58" s="311">
        <f t="shared" si="2"/>
        <v>0</v>
      </c>
      <c r="R58" s="310">
        <v>0</v>
      </c>
      <c r="S58" s="312">
        <f t="shared" si="3"/>
        <v>0</v>
      </c>
      <c r="T58" s="313">
        <f t="shared" si="4"/>
        <v>0</v>
      </c>
    </row>
    <row r="59" spans="1:20" ht="21" customHeight="1">
      <c r="A59" s="299">
        <v>52</v>
      </c>
      <c r="B59" s="159" t="s">
        <v>865</v>
      </c>
      <c r="C59" s="333" t="s">
        <v>866</v>
      </c>
      <c r="D59" s="160" t="s">
        <v>147</v>
      </c>
      <c r="E59" s="310"/>
      <c r="F59" s="310"/>
      <c r="G59" s="310">
        <v>1</v>
      </c>
      <c r="H59" s="326">
        <v>0</v>
      </c>
      <c r="I59" s="310">
        <v>6</v>
      </c>
      <c r="J59" s="314">
        <v>0</v>
      </c>
      <c r="K59" s="311">
        <v>250</v>
      </c>
      <c r="L59" s="310">
        <v>0</v>
      </c>
      <c r="M59" s="311">
        <f t="shared" si="0"/>
        <v>0</v>
      </c>
      <c r="N59" s="310">
        <v>0</v>
      </c>
      <c r="O59" s="311">
        <f t="shared" si="1"/>
        <v>0</v>
      </c>
      <c r="P59" s="310">
        <v>0</v>
      </c>
      <c r="Q59" s="311">
        <f t="shared" si="2"/>
        <v>0</v>
      </c>
      <c r="R59" s="310">
        <v>0</v>
      </c>
      <c r="S59" s="312">
        <f t="shared" si="3"/>
        <v>0</v>
      </c>
      <c r="T59" s="313">
        <f t="shared" si="4"/>
        <v>0</v>
      </c>
    </row>
    <row r="60" spans="1:20" ht="21" customHeight="1">
      <c r="A60" s="299">
        <v>53</v>
      </c>
      <c r="B60" s="159" t="s">
        <v>867</v>
      </c>
      <c r="C60" s="333" t="s">
        <v>868</v>
      </c>
      <c r="D60" s="160" t="s">
        <v>147</v>
      </c>
      <c r="E60" s="310"/>
      <c r="F60" s="310"/>
      <c r="G60" s="310">
        <v>0</v>
      </c>
      <c r="H60" s="326">
        <v>0</v>
      </c>
      <c r="I60" s="310">
        <v>10</v>
      </c>
      <c r="J60" s="314">
        <v>0</v>
      </c>
      <c r="K60" s="311">
        <v>35</v>
      </c>
      <c r="L60" s="310">
        <v>0</v>
      </c>
      <c r="M60" s="311">
        <f t="shared" si="0"/>
        <v>0</v>
      </c>
      <c r="N60" s="310">
        <v>0</v>
      </c>
      <c r="O60" s="311">
        <f t="shared" si="1"/>
        <v>0</v>
      </c>
      <c r="P60" s="310">
        <v>0</v>
      </c>
      <c r="Q60" s="311">
        <f t="shared" si="2"/>
        <v>0</v>
      </c>
      <c r="R60" s="310">
        <v>0</v>
      </c>
      <c r="S60" s="312">
        <f t="shared" si="3"/>
        <v>0</v>
      </c>
      <c r="T60" s="313">
        <f t="shared" si="4"/>
        <v>0</v>
      </c>
    </row>
    <row r="61" spans="1:20" ht="21" customHeight="1">
      <c r="A61" s="299">
        <v>54</v>
      </c>
      <c r="B61" s="159" t="s">
        <v>869</v>
      </c>
      <c r="C61" s="333" t="s">
        <v>870</v>
      </c>
      <c r="D61" s="160" t="s">
        <v>147</v>
      </c>
      <c r="E61" s="310"/>
      <c r="F61" s="310"/>
      <c r="G61" s="310">
        <v>0</v>
      </c>
      <c r="H61" s="326">
        <v>0</v>
      </c>
      <c r="I61" s="310">
        <v>10</v>
      </c>
      <c r="J61" s="314">
        <v>0</v>
      </c>
      <c r="K61" s="311">
        <v>35</v>
      </c>
      <c r="L61" s="310">
        <v>0</v>
      </c>
      <c r="M61" s="311">
        <f t="shared" si="0"/>
        <v>0</v>
      </c>
      <c r="N61" s="310">
        <v>0</v>
      </c>
      <c r="O61" s="311">
        <f t="shared" si="1"/>
        <v>0</v>
      </c>
      <c r="P61" s="310">
        <v>0</v>
      </c>
      <c r="Q61" s="311">
        <f t="shared" si="2"/>
        <v>0</v>
      </c>
      <c r="R61" s="310">
        <v>0</v>
      </c>
      <c r="S61" s="312">
        <f t="shared" si="3"/>
        <v>0</v>
      </c>
      <c r="T61" s="313">
        <f t="shared" si="4"/>
        <v>0</v>
      </c>
    </row>
    <row r="62" spans="1:20" ht="21" customHeight="1">
      <c r="A62" s="299">
        <v>55</v>
      </c>
      <c r="B62" s="159" t="s">
        <v>871</v>
      </c>
      <c r="C62" s="333" t="s">
        <v>872</v>
      </c>
      <c r="D62" s="160" t="s">
        <v>704</v>
      </c>
      <c r="E62" s="310"/>
      <c r="F62" s="310"/>
      <c r="G62" s="310">
        <v>13</v>
      </c>
      <c r="H62" s="326">
        <v>0</v>
      </c>
      <c r="I62" s="310">
        <v>23</v>
      </c>
      <c r="J62" s="314">
        <v>0</v>
      </c>
      <c r="K62" s="311">
        <v>320</v>
      </c>
      <c r="L62" s="310">
        <v>0</v>
      </c>
      <c r="M62" s="311">
        <f t="shared" si="0"/>
        <v>0</v>
      </c>
      <c r="N62" s="310">
        <v>0</v>
      </c>
      <c r="O62" s="311">
        <f t="shared" si="1"/>
        <v>0</v>
      </c>
      <c r="P62" s="310">
        <v>0</v>
      </c>
      <c r="Q62" s="311">
        <f t="shared" si="2"/>
        <v>0</v>
      </c>
      <c r="R62" s="310">
        <v>0</v>
      </c>
      <c r="S62" s="312">
        <f t="shared" si="3"/>
        <v>0</v>
      </c>
      <c r="T62" s="313">
        <f t="shared" si="4"/>
        <v>0</v>
      </c>
    </row>
    <row r="63" spans="1:20" ht="21" customHeight="1">
      <c r="A63" s="299">
        <v>56</v>
      </c>
      <c r="B63" s="159" t="s">
        <v>873</v>
      </c>
      <c r="C63" s="333" t="s">
        <v>874</v>
      </c>
      <c r="D63" s="160" t="s">
        <v>704</v>
      </c>
      <c r="E63" s="310"/>
      <c r="F63" s="310"/>
      <c r="G63" s="310">
        <v>32</v>
      </c>
      <c r="H63" s="326">
        <v>47</v>
      </c>
      <c r="I63" s="310">
        <v>19</v>
      </c>
      <c r="J63" s="314">
        <f t="shared" si="5"/>
        <v>28</v>
      </c>
      <c r="K63" s="311">
        <v>320</v>
      </c>
      <c r="L63" s="310">
        <v>7</v>
      </c>
      <c r="M63" s="311">
        <f t="shared" si="0"/>
        <v>2240</v>
      </c>
      <c r="N63" s="310">
        <v>7</v>
      </c>
      <c r="O63" s="311">
        <f t="shared" si="1"/>
        <v>2240</v>
      </c>
      <c r="P63" s="310">
        <v>7</v>
      </c>
      <c r="Q63" s="311">
        <f t="shared" si="2"/>
        <v>2240</v>
      </c>
      <c r="R63" s="310">
        <v>7</v>
      </c>
      <c r="S63" s="312">
        <f t="shared" si="3"/>
        <v>2240</v>
      </c>
      <c r="T63" s="313">
        <f t="shared" si="4"/>
        <v>8960</v>
      </c>
    </row>
    <row r="64" spans="1:20" ht="21" customHeight="1">
      <c r="A64" s="299">
        <v>57</v>
      </c>
      <c r="B64" s="159" t="s">
        <v>875</v>
      </c>
      <c r="C64" s="333" t="s">
        <v>876</v>
      </c>
      <c r="D64" s="160" t="s">
        <v>704</v>
      </c>
      <c r="E64" s="310"/>
      <c r="F64" s="310"/>
      <c r="G64" s="310">
        <v>14</v>
      </c>
      <c r="H64" s="326">
        <v>47</v>
      </c>
      <c r="I64" s="310">
        <v>27</v>
      </c>
      <c r="J64" s="314">
        <f t="shared" si="5"/>
        <v>20</v>
      </c>
      <c r="K64" s="311">
        <v>320</v>
      </c>
      <c r="L64" s="310">
        <v>5</v>
      </c>
      <c r="M64" s="311">
        <f t="shared" si="0"/>
        <v>1600</v>
      </c>
      <c r="N64" s="310">
        <v>5</v>
      </c>
      <c r="O64" s="311">
        <f t="shared" si="1"/>
        <v>1600</v>
      </c>
      <c r="P64" s="310">
        <v>5</v>
      </c>
      <c r="Q64" s="311">
        <f t="shared" si="2"/>
        <v>1600</v>
      </c>
      <c r="R64" s="310">
        <v>5</v>
      </c>
      <c r="S64" s="312">
        <f t="shared" si="3"/>
        <v>1600</v>
      </c>
      <c r="T64" s="313">
        <f t="shared" si="4"/>
        <v>6400</v>
      </c>
    </row>
    <row r="65" spans="1:20" ht="21" customHeight="1">
      <c r="A65" s="299">
        <v>58</v>
      </c>
      <c r="B65" s="159" t="s">
        <v>877</v>
      </c>
      <c r="C65" s="333" t="s">
        <v>878</v>
      </c>
      <c r="D65" s="160" t="s">
        <v>704</v>
      </c>
      <c r="E65" s="310"/>
      <c r="F65" s="310"/>
      <c r="G65" s="310">
        <v>6</v>
      </c>
      <c r="H65" s="326">
        <v>0</v>
      </c>
      <c r="I65" s="310">
        <v>18</v>
      </c>
      <c r="J65" s="314">
        <v>0</v>
      </c>
      <c r="K65" s="311">
        <v>320</v>
      </c>
      <c r="L65" s="310">
        <v>0</v>
      </c>
      <c r="M65" s="311">
        <f t="shared" si="0"/>
        <v>0</v>
      </c>
      <c r="N65" s="310">
        <v>0</v>
      </c>
      <c r="O65" s="311">
        <f t="shared" si="1"/>
        <v>0</v>
      </c>
      <c r="P65" s="310">
        <v>0</v>
      </c>
      <c r="Q65" s="311">
        <f t="shared" si="2"/>
        <v>0</v>
      </c>
      <c r="R65" s="310">
        <v>0</v>
      </c>
      <c r="S65" s="312">
        <f t="shared" si="3"/>
        <v>0</v>
      </c>
      <c r="T65" s="313">
        <f t="shared" si="4"/>
        <v>0</v>
      </c>
    </row>
    <row r="66" spans="1:20" ht="21" customHeight="1">
      <c r="A66" s="299">
        <v>59</v>
      </c>
      <c r="B66" s="159" t="s">
        <v>879</v>
      </c>
      <c r="C66" s="333" t="s">
        <v>880</v>
      </c>
      <c r="D66" s="160" t="s">
        <v>86</v>
      </c>
      <c r="E66" s="310"/>
      <c r="F66" s="310"/>
      <c r="G66" s="310">
        <v>0</v>
      </c>
      <c r="H66" s="326">
        <v>0</v>
      </c>
      <c r="I66" s="310">
        <v>2</v>
      </c>
      <c r="J66" s="314">
        <v>0</v>
      </c>
      <c r="K66" s="311">
        <v>950</v>
      </c>
      <c r="L66" s="310">
        <v>0</v>
      </c>
      <c r="M66" s="311">
        <f t="shared" si="0"/>
        <v>0</v>
      </c>
      <c r="N66" s="310">
        <v>0</v>
      </c>
      <c r="O66" s="311">
        <f t="shared" si="1"/>
        <v>0</v>
      </c>
      <c r="P66" s="310">
        <v>0</v>
      </c>
      <c r="Q66" s="311">
        <f t="shared" si="2"/>
        <v>0</v>
      </c>
      <c r="R66" s="310">
        <v>0</v>
      </c>
      <c r="S66" s="312">
        <f t="shared" si="3"/>
        <v>0</v>
      </c>
      <c r="T66" s="313">
        <f t="shared" si="4"/>
        <v>0</v>
      </c>
    </row>
    <row r="67" spans="1:20" ht="21" customHeight="1">
      <c r="A67" s="299">
        <v>60</v>
      </c>
      <c r="B67" s="159" t="s">
        <v>881</v>
      </c>
      <c r="C67" s="333" t="s">
        <v>882</v>
      </c>
      <c r="D67" s="160" t="s">
        <v>147</v>
      </c>
      <c r="E67" s="310"/>
      <c r="F67" s="310"/>
      <c r="G67" s="310">
        <v>18</v>
      </c>
      <c r="H67" s="326">
        <v>28</v>
      </c>
      <c r="I67" s="310">
        <v>0</v>
      </c>
      <c r="J67" s="314">
        <f t="shared" si="5"/>
        <v>28</v>
      </c>
      <c r="K67" s="311">
        <v>642</v>
      </c>
      <c r="L67" s="310">
        <v>7</v>
      </c>
      <c r="M67" s="311">
        <f t="shared" si="0"/>
        <v>4494</v>
      </c>
      <c r="N67" s="310">
        <v>7</v>
      </c>
      <c r="O67" s="311">
        <f t="shared" si="1"/>
        <v>4494</v>
      </c>
      <c r="P67" s="310">
        <v>7</v>
      </c>
      <c r="Q67" s="311">
        <f t="shared" si="2"/>
        <v>4494</v>
      </c>
      <c r="R67" s="310">
        <v>7</v>
      </c>
      <c r="S67" s="312">
        <f t="shared" si="3"/>
        <v>4494</v>
      </c>
      <c r="T67" s="313">
        <f t="shared" si="4"/>
        <v>17976</v>
      </c>
    </row>
    <row r="68" spans="1:20" ht="21" customHeight="1">
      <c r="A68" s="299">
        <v>61</v>
      </c>
      <c r="B68" s="159" t="s">
        <v>883</v>
      </c>
      <c r="C68" s="333" t="s">
        <v>884</v>
      </c>
      <c r="D68" s="160" t="s">
        <v>147</v>
      </c>
      <c r="E68" s="310"/>
      <c r="F68" s="310"/>
      <c r="G68" s="310">
        <v>233</v>
      </c>
      <c r="H68" s="326">
        <v>298</v>
      </c>
      <c r="I68" s="310">
        <v>70</v>
      </c>
      <c r="J68" s="314">
        <f t="shared" si="5"/>
        <v>228</v>
      </c>
      <c r="K68" s="311">
        <v>37.45</v>
      </c>
      <c r="L68" s="310">
        <v>57</v>
      </c>
      <c r="M68" s="311">
        <f t="shared" si="0"/>
        <v>2134.65</v>
      </c>
      <c r="N68" s="310">
        <v>57</v>
      </c>
      <c r="O68" s="311">
        <f t="shared" si="1"/>
        <v>2134.65</v>
      </c>
      <c r="P68" s="310">
        <v>57</v>
      </c>
      <c r="Q68" s="311">
        <f t="shared" si="2"/>
        <v>2134.65</v>
      </c>
      <c r="R68" s="310">
        <v>57</v>
      </c>
      <c r="S68" s="312">
        <f t="shared" si="3"/>
        <v>2134.65</v>
      </c>
      <c r="T68" s="313">
        <f t="shared" si="4"/>
        <v>8538.6</v>
      </c>
    </row>
    <row r="69" spans="1:20" ht="21" customHeight="1">
      <c r="A69" s="299">
        <v>62</v>
      </c>
      <c r="B69" s="159" t="s">
        <v>885</v>
      </c>
      <c r="C69" s="333" t="s">
        <v>886</v>
      </c>
      <c r="D69" s="160" t="s">
        <v>147</v>
      </c>
      <c r="E69" s="310"/>
      <c r="F69" s="310"/>
      <c r="G69" s="310">
        <v>32</v>
      </c>
      <c r="H69" s="326">
        <v>40</v>
      </c>
      <c r="I69" s="310">
        <v>0</v>
      </c>
      <c r="J69" s="314">
        <f t="shared" si="5"/>
        <v>40</v>
      </c>
      <c r="K69" s="311">
        <v>120</v>
      </c>
      <c r="L69" s="310">
        <v>10</v>
      </c>
      <c r="M69" s="311">
        <f t="shared" si="0"/>
        <v>1200</v>
      </c>
      <c r="N69" s="310">
        <v>10</v>
      </c>
      <c r="O69" s="311">
        <f t="shared" si="1"/>
        <v>1200</v>
      </c>
      <c r="P69" s="310">
        <v>10</v>
      </c>
      <c r="Q69" s="311">
        <f t="shared" si="2"/>
        <v>1200</v>
      </c>
      <c r="R69" s="310">
        <v>10</v>
      </c>
      <c r="S69" s="312">
        <f t="shared" si="3"/>
        <v>1200</v>
      </c>
      <c r="T69" s="313">
        <f t="shared" si="4"/>
        <v>4800</v>
      </c>
    </row>
    <row r="70" spans="1:20" ht="21" customHeight="1">
      <c r="A70" s="299">
        <v>63</v>
      </c>
      <c r="B70" s="159" t="s">
        <v>887</v>
      </c>
      <c r="C70" s="333" t="s">
        <v>888</v>
      </c>
      <c r="D70" s="160" t="s">
        <v>814</v>
      </c>
      <c r="E70" s="310"/>
      <c r="F70" s="310"/>
      <c r="G70" s="310">
        <v>9</v>
      </c>
      <c r="H70" s="326">
        <v>11</v>
      </c>
      <c r="I70" s="310">
        <v>1</v>
      </c>
      <c r="J70" s="314">
        <f t="shared" si="5"/>
        <v>10</v>
      </c>
      <c r="K70" s="311">
        <v>350</v>
      </c>
      <c r="L70" s="310">
        <v>3</v>
      </c>
      <c r="M70" s="311">
        <f t="shared" si="0"/>
        <v>1050</v>
      </c>
      <c r="N70" s="310">
        <v>3</v>
      </c>
      <c r="O70" s="311">
        <f t="shared" si="1"/>
        <v>1050</v>
      </c>
      <c r="P70" s="310">
        <v>2</v>
      </c>
      <c r="Q70" s="311">
        <f t="shared" si="2"/>
        <v>700</v>
      </c>
      <c r="R70" s="310">
        <v>2</v>
      </c>
      <c r="S70" s="312">
        <f t="shared" si="3"/>
        <v>700</v>
      </c>
      <c r="T70" s="313">
        <f t="shared" si="4"/>
        <v>3500</v>
      </c>
    </row>
    <row r="71" spans="1:20" ht="21" customHeight="1">
      <c r="A71" s="299">
        <v>64</v>
      </c>
      <c r="B71" s="159" t="s">
        <v>889</v>
      </c>
      <c r="C71" s="333" t="s">
        <v>890</v>
      </c>
      <c r="D71" s="160" t="s">
        <v>704</v>
      </c>
      <c r="E71" s="310"/>
      <c r="F71" s="310"/>
      <c r="G71" s="310">
        <v>17</v>
      </c>
      <c r="H71" s="326">
        <v>33</v>
      </c>
      <c r="I71" s="310">
        <v>13</v>
      </c>
      <c r="J71" s="314">
        <f t="shared" si="5"/>
        <v>20</v>
      </c>
      <c r="K71" s="311">
        <v>260</v>
      </c>
      <c r="L71" s="310">
        <v>5</v>
      </c>
      <c r="M71" s="311">
        <f t="shared" si="0"/>
        <v>1300</v>
      </c>
      <c r="N71" s="310">
        <v>5</v>
      </c>
      <c r="O71" s="311">
        <f t="shared" si="1"/>
        <v>1300</v>
      </c>
      <c r="P71" s="310">
        <v>5</v>
      </c>
      <c r="Q71" s="311">
        <f t="shared" si="2"/>
        <v>1300</v>
      </c>
      <c r="R71" s="310">
        <v>5</v>
      </c>
      <c r="S71" s="312">
        <f t="shared" si="3"/>
        <v>1300</v>
      </c>
      <c r="T71" s="313">
        <f t="shared" si="4"/>
        <v>5200</v>
      </c>
    </row>
    <row r="72" spans="1:20" ht="21" customHeight="1">
      <c r="A72" s="299">
        <v>65</v>
      </c>
      <c r="B72" s="159" t="s">
        <v>891</v>
      </c>
      <c r="C72" s="333" t="s">
        <v>892</v>
      </c>
      <c r="D72" s="160" t="s">
        <v>704</v>
      </c>
      <c r="E72" s="310"/>
      <c r="F72" s="310"/>
      <c r="G72" s="310">
        <v>49</v>
      </c>
      <c r="H72" s="326">
        <v>65</v>
      </c>
      <c r="I72" s="310">
        <v>15</v>
      </c>
      <c r="J72" s="314">
        <f t="shared" si="5"/>
        <v>50</v>
      </c>
      <c r="K72" s="311">
        <v>280</v>
      </c>
      <c r="L72" s="310">
        <v>20</v>
      </c>
      <c r="M72" s="311">
        <f t="shared" si="0"/>
        <v>5600</v>
      </c>
      <c r="N72" s="310">
        <v>10</v>
      </c>
      <c r="O72" s="311">
        <f t="shared" si="1"/>
        <v>2800</v>
      </c>
      <c r="P72" s="310">
        <v>10</v>
      </c>
      <c r="Q72" s="311">
        <f t="shared" si="2"/>
        <v>2800</v>
      </c>
      <c r="R72" s="310">
        <v>10</v>
      </c>
      <c r="S72" s="312">
        <f t="shared" si="3"/>
        <v>2800</v>
      </c>
      <c r="T72" s="313">
        <f t="shared" si="4"/>
        <v>14000</v>
      </c>
    </row>
    <row r="73" spans="1:20" ht="21" customHeight="1">
      <c r="A73" s="299">
        <v>66</v>
      </c>
      <c r="B73" s="159" t="s">
        <v>893</v>
      </c>
      <c r="C73" s="333" t="s">
        <v>894</v>
      </c>
      <c r="D73" s="160" t="s">
        <v>704</v>
      </c>
      <c r="E73" s="310"/>
      <c r="F73" s="310"/>
      <c r="G73" s="310">
        <v>15</v>
      </c>
      <c r="H73" s="326">
        <v>30</v>
      </c>
      <c r="I73" s="310">
        <v>10</v>
      </c>
      <c r="J73" s="314">
        <f t="shared" si="5"/>
        <v>20</v>
      </c>
      <c r="K73" s="311">
        <v>460</v>
      </c>
      <c r="L73" s="310">
        <v>5</v>
      </c>
      <c r="M73" s="311">
        <f aca="true" t="shared" si="6" ref="M73:M136">L73*K73</f>
        <v>2300</v>
      </c>
      <c r="N73" s="310">
        <v>5</v>
      </c>
      <c r="O73" s="311">
        <f aca="true" t="shared" si="7" ref="O73:O136">N73*K73</f>
        <v>2300</v>
      </c>
      <c r="P73" s="310">
        <v>5</v>
      </c>
      <c r="Q73" s="311">
        <f aca="true" t="shared" si="8" ref="Q73:Q136">P73*K73</f>
        <v>2300</v>
      </c>
      <c r="R73" s="310">
        <v>5</v>
      </c>
      <c r="S73" s="312">
        <f aca="true" t="shared" si="9" ref="S73:S136">R73*K73</f>
        <v>2300</v>
      </c>
      <c r="T73" s="313">
        <f aca="true" t="shared" si="10" ref="T73:T136">M73+O73+Q73+S73</f>
        <v>9200</v>
      </c>
    </row>
    <row r="74" spans="1:20" ht="21" customHeight="1">
      <c r="A74" s="299">
        <v>67</v>
      </c>
      <c r="B74" s="159" t="s">
        <v>895</v>
      </c>
      <c r="C74" s="333" t="s">
        <v>896</v>
      </c>
      <c r="D74" s="160" t="s">
        <v>444</v>
      </c>
      <c r="E74" s="310"/>
      <c r="F74" s="310"/>
      <c r="G74" s="310">
        <v>8</v>
      </c>
      <c r="H74" s="326">
        <v>22</v>
      </c>
      <c r="I74" s="310">
        <v>12</v>
      </c>
      <c r="J74" s="314">
        <f t="shared" si="5"/>
        <v>10</v>
      </c>
      <c r="K74" s="311">
        <v>70</v>
      </c>
      <c r="L74" s="310">
        <v>3</v>
      </c>
      <c r="M74" s="311">
        <f t="shared" si="6"/>
        <v>210</v>
      </c>
      <c r="N74" s="310">
        <v>3</v>
      </c>
      <c r="O74" s="311">
        <f t="shared" si="7"/>
        <v>210</v>
      </c>
      <c r="P74" s="310">
        <v>2</v>
      </c>
      <c r="Q74" s="311">
        <f t="shared" si="8"/>
        <v>140</v>
      </c>
      <c r="R74" s="310">
        <v>2</v>
      </c>
      <c r="S74" s="312">
        <f t="shared" si="9"/>
        <v>140</v>
      </c>
      <c r="T74" s="313">
        <f t="shared" si="10"/>
        <v>700</v>
      </c>
    </row>
    <row r="75" spans="1:20" ht="21" customHeight="1">
      <c r="A75" s="299">
        <v>68</v>
      </c>
      <c r="B75" s="159" t="s">
        <v>897</v>
      </c>
      <c r="C75" s="333" t="s">
        <v>898</v>
      </c>
      <c r="D75" s="160" t="s">
        <v>444</v>
      </c>
      <c r="E75" s="310"/>
      <c r="F75" s="310"/>
      <c r="G75" s="310">
        <v>19</v>
      </c>
      <c r="H75" s="326">
        <v>26</v>
      </c>
      <c r="I75" s="310">
        <v>6</v>
      </c>
      <c r="J75" s="314">
        <f t="shared" si="5"/>
        <v>20</v>
      </c>
      <c r="K75" s="311">
        <v>130</v>
      </c>
      <c r="L75" s="310">
        <v>5</v>
      </c>
      <c r="M75" s="311">
        <f t="shared" si="6"/>
        <v>650</v>
      </c>
      <c r="N75" s="310">
        <v>5</v>
      </c>
      <c r="O75" s="311">
        <f>N75*K75</f>
        <v>650</v>
      </c>
      <c r="P75" s="310">
        <v>5</v>
      </c>
      <c r="Q75" s="311">
        <f>P75*K75</f>
        <v>650</v>
      </c>
      <c r="R75" s="310">
        <v>5</v>
      </c>
      <c r="S75" s="312">
        <f>R75*K75</f>
        <v>650</v>
      </c>
      <c r="T75" s="313">
        <f t="shared" si="10"/>
        <v>2600</v>
      </c>
    </row>
    <row r="76" spans="1:20" ht="21" customHeight="1">
      <c r="A76" s="299">
        <v>69</v>
      </c>
      <c r="B76" s="159" t="s">
        <v>899</v>
      </c>
      <c r="C76" s="333" t="s">
        <v>900</v>
      </c>
      <c r="D76" s="160" t="s">
        <v>444</v>
      </c>
      <c r="E76" s="310"/>
      <c r="F76" s="310"/>
      <c r="G76" s="310">
        <v>14</v>
      </c>
      <c r="H76" s="326">
        <v>21</v>
      </c>
      <c r="I76" s="310">
        <v>11</v>
      </c>
      <c r="J76" s="314">
        <f t="shared" si="5"/>
        <v>10</v>
      </c>
      <c r="K76" s="311">
        <v>130</v>
      </c>
      <c r="L76" s="310">
        <v>3</v>
      </c>
      <c r="M76" s="311">
        <f t="shared" si="6"/>
        <v>390</v>
      </c>
      <c r="N76" s="310">
        <v>3</v>
      </c>
      <c r="O76" s="311">
        <f>N76*K76</f>
        <v>390</v>
      </c>
      <c r="P76" s="310">
        <v>2</v>
      </c>
      <c r="Q76" s="311">
        <f>P76*K76</f>
        <v>260</v>
      </c>
      <c r="R76" s="310">
        <v>2</v>
      </c>
      <c r="S76" s="312">
        <f>R76*K76</f>
        <v>260</v>
      </c>
      <c r="T76" s="313">
        <f t="shared" si="10"/>
        <v>1300</v>
      </c>
    </row>
    <row r="77" spans="1:20" ht="21" customHeight="1">
      <c r="A77" s="299">
        <v>70</v>
      </c>
      <c r="B77" s="159" t="s">
        <v>901</v>
      </c>
      <c r="C77" s="333" t="s">
        <v>902</v>
      </c>
      <c r="D77" s="160" t="s">
        <v>444</v>
      </c>
      <c r="E77" s="310"/>
      <c r="F77" s="310"/>
      <c r="G77" s="310">
        <v>12</v>
      </c>
      <c r="H77" s="326">
        <v>33</v>
      </c>
      <c r="I77" s="310">
        <v>13</v>
      </c>
      <c r="J77" s="314">
        <f t="shared" si="5"/>
        <v>20</v>
      </c>
      <c r="K77" s="311">
        <v>70</v>
      </c>
      <c r="L77" s="310">
        <v>5</v>
      </c>
      <c r="M77" s="311">
        <f t="shared" si="6"/>
        <v>350</v>
      </c>
      <c r="N77" s="310">
        <v>5</v>
      </c>
      <c r="O77" s="311">
        <f aca="true" t="shared" si="11" ref="O77:O82">N77*K77</f>
        <v>350</v>
      </c>
      <c r="P77" s="310">
        <v>5</v>
      </c>
      <c r="Q77" s="311">
        <f aca="true" t="shared" si="12" ref="Q77:Q82">P77*K77</f>
        <v>350</v>
      </c>
      <c r="R77" s="310">
        <v>5</v>
      </c>
      <c r="S77" s="312">
        <f aca="true" t="shared" si="13" ref="S77:S82">R77*K77</f>
        <v>350</v>
      </c>
      <c r="T77" s="313">
        <f t="shared" si="10"/>
        <v>1400</v>
      </c>
    </row>
    <row r="78" spans="1:20" ht="21" customHeight="1">
      <c r="A78" s="299">
        <v>71</v>
      </c>
      <c r="B78" s="159" t="s">
        <v>903</v>
      </c>
      <c r="C78" s="333" t="s">
        <v>904</v>
      </c>
      <c r="D78" s="160" t="s">
        <v>444</v>
      </c>
      <c r="E78" s="310"/>
      <c r="F78" s="310"/>
      <c r="G78" s="310">
        <v>7</v>
      </c>
      <c r="H78" s="326">
        <v>20</v>
      </c>
      <c r="I78" s="310">
        <v>10</v>
      </c>
      <c r="J78" s="314">
        <f t="shared" si="5"/>
        <v>10</v>
      </c>
      <c r="K78" s="311">
        <v>70</v>
      </c>
      <c r="L78" s="310">
        <v>3</v>
      </c>
      <c r="M78" s="311">
        <f t="shared" si="6"/>
        <v>210</v>
      </c>
      <c r="N78" s="310">
        <v>3</v>
      </c>
      <c r="O78" s="311">
        <f t="shared" si="11"/>
        <v>210</v>
      </c>
      <c r="P78" s="310">
        <v>2</v>
      </c>
      <c r="Q78" s="311">
        <f t="shared" si="12"/>
        <v>140</v>
      </c>
      <c r="R78" s="310">
        <v>2</v>
      </c>
      <c r="S78" s="312">
        <f t="shared" si="13"/>
        <v>140</v>
      </c>
      <c r="T78" s="313">
        <f t="shared" si="10"/>
        <v>700</v>
      </c>
    </row>
    <row r="79" spans="1:20" ht="21" customHeight="1">
      <c r="A79" s="299">
        <v>72</v>
      </c>
      <c r="B79" s="159" t="s">
        <v>905</v>
      </c>
      <c r="C79" s="333" t="s">
        <v>906</v>
      </c>
      <c r="D79" s="160" t="s">
        <v>444</v>
      </c>
      <c r="E79" s="310"/>
      <c r="F79" s="310"/>
      <c r="G79" s="310">
        <v>11</v>
      </c>
      <c r="H79" s="326">
        <v>15</v>
      </c>
      <c r="I79" s="310">
        <v>5</v>
      </c>
      <c r="J79" s="314">
        <f aca="true" t="shared" si="14" ref="J79:J142">H79-I79</f>
        <v>10</v>
      </c>
      <c r="K79" s="311">
        <v>70</v>
      </c>
      <c r="L79" s="310">
        <v>3</v>
      </c>
      <c r="M79" s="311">
        <f t="shared" si="6"/>
        <v>210</v>
      </c>
      <c r="N79" s="310">
        <v>3</v>
      </c>
      <c r="O79" s="311">
        <f t="shared" si="11"/>
        <v>210</v>
      </c>
      <c r="P79" s="310">
        <v>2</v>
      </c>
      <c r="Q79" s="311">
        <f t="shared" si="12"/>
        <v>140</v>
      </c>
      <c r="R79" s="310">
        <v>2</v>
      </c>
      <c r="S79" s="312">
        <f t="shared" si="13"/>
        <v>140</v>
      </c>
      <c r="T79" s="313">
        <f t="shared" si="10"/>
        <v>700</v>
      </c>
    </row>
    <row r="80" spans="1:20" ht="21" customHeight="1">
      <c r="A80" s="299">
        <v>73</v>
      </c>
      <c r="B80" s="159" t="s">
        <v>907</v>
      </c>
      <c r="C80" s="333" t="s">
        <v>908</v>
      </c>
      <c r="D80" s="160" t="s">
        <v>444</v>
      </c>
      <c r="E80" s="310"/>
      <c r="F80" s="310"/>
      <c r="G80" s="310">
        <v>9</v>
      </c>
      <c r="H80" s="326">
        <v>14</v>
      </c>
      <c r="I80" s="310">
        <v>4</v>
      </c>
      <c r="J80" s="314">
        <f t="shared" si="14"/>
        <v>10</v>
      </c>
      <c r="K80" s="311">
        <v>130</v>
      </c>
      <c r="L80" s="310">
        <v>3</v>
      </c>
      <c r="M80" s="311">
        <f t="shared" si="6"/>
        <v>390</v>
      </c>
      <c r="N80" s="310">
        <v>3</v>
      </c>
      <c r="O80" s="311">
        <f t="shared" si="11"/>
        <v>390</v>
      </c>
      <c r="P80" s="310">
        <v>2</v>
      </c>
      <c r="Q80" s="311">
        <f t="shared" si="12"/>
        <v>260</v>
      </c>
      <c r="R80" s="310">
        <v>2</v>
      </c>
      <c r="S80" s="312">
        <f t="shared" si="13"/>
        <v>260</v>
      </c>
      <c r="T80" s="313">
        <f t="shared" si="10"/>
        <v>1300</v>
      </c>
    </row>
    <row r="81" spans="1:20" ht="21" customHeight="1">
      <c r="A81" s="299">
        <v>74</v>
      </c>
      <c r="B81" s="159" t="s">
        <v>909</v>
      </c>
      <c r="C81" s="333" t="s">
        <v>910</v>
      </c>
      <c r="D81" s="160" t="s">
        <v>444</v>
      </c>
      <c r="E81" s="310"/>
      <c r="F81" s="310"/>
      <c r="G81" s="310">
        <v>16</v>
      </c>
      <c r="H81" s="326">
        <v>33</v>
      </c>
      <c r="I81" s="310">
        <v>13</v>
      </c>
      <c r="J81" s="314">
        <f t="shared" si="14"/>
        <v>20</v>
      </c>
      <c r="K81" s="311">
        <v>70</v>
      </c>
      <c r="L81" s="310">
        <v>5</v>
      </c>
      <c r="M81" s="311">
        <f t="shared" si="6"/>
        <v>350</v>
      </c>
      <c r="N81" s="310">
        <v>5</v>
      </c>
      <c r="O81" s="311">
        <f t="shared" si="11"/>
        <v>350</v>
      </c>
      <c r="P81" s="310">
        <v>5</v>
      </c>
      <c r="Q81" s="311">
        <f t="shared" si="12"/>
        <v>350</v>
      </c>
      <c r="R81" s="310">
        <v>5</v>
      </c>
      <c r="S81" s="312">
        <f t="shared" si="13"/>
        <v>350</v>
      </c>
      <c r="T81" s="313">
        <f t="shared" si="10"/>
        <v>1400</v>
      </c>
    </row>
    <row r="82" spans="1:20" ht="21" customHeight="1">
      <c r="A82" s="299">
        <v>75</v>
      </c>
      <c r="B82" s="159" t="s">
        <v>911</v>
      </c>
      <c r="C82" s="333" t="s">
        <v>912</v>
      </c>
      <c r="D82" s="160" t="s">
        <v>444</v>
      </c>
      <c r="E82" s="310"/>
      <c r="F82" s="310"/>
      <c r="G82" s="310">
        <v>21</v>
      </c>
      <c r="H82" s="326">
        <v>35</v>
      </c>
      <c r="I82" s="310">
        <v>15</v>
      </c>
      <c r="J82" s="314">
        <f t="shared" si="14"/>
        <v>20</v>
      </c>
      <c r="K82" s="311">
        <v>70</v>
      </c>
      <c r="L82" s="310">
        <v>5</v>
      </c>
      <c r="M82" s="311">
        <f t="shared" si="6"/>
        <v>350</v>
      </c>
      <c r="N82" s="310">
        <v>5</v>
      </c>
      <c r="O82" s="311">
        <f t="shared" si="11"/>
        <v>350</v>
      </c>
      <c r="P82" s="310">
        <v>5</v>
      </c>
      <c r="Q82" s="311">
        <f t="shared" si="12"/>
        <v>350</v>
      </c>
      <c r="R82" s="310">
        <v>5</v>
      </c>
      <c r="S82" s="312">
        <f t="shared" si="13"/>
        <v>350</v>
      </c>
      <c r="T82" s="313">
        <f t="shared" si="10"/>
        <v>1400</v>
      </c>
    </row>
    <row r="83" spans="1:20" ht="21" customHeight="1">
      <c r="A83" s="299">
        <v>76</v>
      </c>
      <c r="B83" s="159" t="s">
        <v>913</v>
      </c>
      <c r="C83" s="333" t="s">
        <v>914</v>
      </c>
      <c r="D83" s="160" t="s">
        <v>67</v>
      </c>
      <c r="E83" s="310"/>
      <c r="F83" s="310"/>
      <c r="G83" s="310">
        <v>92</v>
      </c>
      <c r="H83" s="326">
        <v>123</v>
      </c>
      <c r="I83" s="310">
        <v>3</v>
      </c>
      <c r="J83" s="314">
        <f t="shared" si="14"/>
        <v>120</v>
      </c>
      <c r="K83" s="311">
        <v>70</v>
      </c>
      <c r="L83" s="310">
        <v>30</v>
      </c>
      <c r="M83" s="311">
        <f t="shared" si="6"/>
        <v>2100</v>
      </c>
      <c r="N83" s="310">
        <v>30</v>
      </c>
      <c r="O83" s="311">
        <f t="shared" si="7"/>
        <v>2100</v>
      </c>
      <c r="P83" s="310">
        <v>30</v>
      </c>
      <c r="Q83" s="311">
        <f t="shared" si="8"/>
        <v>2100</v>
      </c>
      <c r="R83" s="310">
        <v>30</v>
      </c>
      <c r="S83" s="312">
        <f t="shared" si="9"/>
        <v>2100</v>
      </c>
      <c r="T83" s="313">
        <f t="shared" si="10"/>
        <v>8400</v>
      </c>
    </row>
    <row r="84" spans="1:20" ht="21" customHeight="1">
      <c r="A84" s="299">
        <v>77</v>
      </c>
      <c r="B84" s="159" t="s">
        <v>915</v>
      </c>
      <c r="C84" s="333" t="s">
        <v>916</v>
      </c>
      <c r="D84" s="160" t="s">
        <v>444</v>
      </c>
      <c r="E84" s="310"/>
      <c r="F84" s="310"/>
      <c r="G84" s="310">
        <v>108</v>
      </c>
      <c r="H84" s="326">
        <v>151</v>
      </c>
      <c r="I84" s="310">
        <v>11</v>
      </c>
      <c r="J84" s="314">
        <f t="shared" si="14"/>
        <v>140</v>
      </c>
      <c r="K84" s="311">
        <v>70</v>
      </c>
      <c r="L84" s="310">
        <v>35</v>
      </c>
      <c r="M84" s="311">
        <f t="shared" si="6"/>
        <v>2450</v>
      </c>
      <c r="N84" s="310">
        <v>35</v>
      </c>
      <c r="O84" s="311">
        <f t="shared" si="7"/>
        <v>2450</v>
      </c>
      <c r="P84" s="310">
        <v>35</v>
      </c>
      <c r="Q84" s="311">
        <f t="shared" si="8"/>
        <v>2450</v>
      </c>
      <c r="R84" s="310">
        <v>35</v>
      </c>
      <c r="S84" s="312">
        <f t="shared" si="9"/>
        <v>2450</v>
      </c>
      <c r="T84" s="313">
        <f t="shared" si="10"/>
        <v>9800</v>
      </c>
    </row>
    <row r="85" spans="1:20" ht="21" customHeight="1">
      <c r="A85" s="299">
        <v>78</v>
      </c>
      <c r="B85" s="159" t="s">
        <v>917</v>
      </c>
      <c r="C85" s="333" t="s">
        <v>918</v>
      </c>
      <c r="D85" s="160" t="s">
        <v>444</v>
      </c>
      <c r="E85" s="310"/>
      <c r="F85" s="310"/>
      <c r="G85" s="310">
        <v>3</v>
      </c>
      <c r="H85" s="326">
        <v>28</v>
      </c>
      <c r="I85" s="310">
        <v>18</v>
      </c>
      <c r="J85" s="314">
        <f t="shared" si="14"/>
        <v>10</v>
      </c>
      <c r="K85" s="311">
        <v>130</v>
      </c>
      <c r="L85" s="310">
        <v>3</v>
      </c>
      <c r="M85" s="311">
        <f>L85*K85</f>
        <v>390</v>
      </c>
      <c r="N85" s="310">
        <v>3</v>
      </c>
      <c r="O85" s="311">
        <f t="shared" si="7"/>
        <v>390</v>
      </c>
      <c r="P85" s="310">
        <v>2</v>
      </c>
      <c r="Q85" s="311">
        <f t="shared" si="8"/>
        <v>260</v>
      </c>
      <c r="R85" s="310">
        <v>2</v>
      </c>
      <c r="S85" s="312">
        <f t="shared" si="9"/>
        <v>260</v>
      </c>
      <c r="T85" s="313">
        <f t="shared" si="10"/>
        <v>1300</v>
      </c>
    </row>
    <row r="86" spans="1:20" ht="21" customHeight="1">
      <c r="A86" s="299">
        <v>79</v>
      </c>
      <c r="B86" s="159" t="s">
        <v>919</v>
      </c>
      <c r="C86" s="333" t="s">
        <v>920</v>
      </c>
      <c r="D86" s="160" t="s">
        <v>147</v>
      </c>
      <c r="E86" s="310"/>
      <c r="F86" s="310"/>
      <c r="G86" s="310">
        <v>65</v>
      </c>
      <c r="H86" s="326">
        <v>1104</v>
      </c>
      <c r="I86" s="315">
        <v>1004</v>
      </c>
      <c r="J86" s="314">
        <f t="shared" si="14"/>
        <v>100</v>
      </c>
      <c r="K86" s="311">
        <v>267.5</v>
      </c>
      <c r="L86" s="310">
        <v>25</v>
      </c>
      <c r="M86" s="311">
        <f t="shared" si="6"/>
        <v>6687.5</v>
      </c>
      <c r="N86" s="310">
        <v>25</v>
      </c>
      <c r="O86" s="311">
        <f t="shared" si="7"/>
        <v>6687.5</v>
      </c>
      <c r="P86" s="310">
        <v>25</v>
      </c>
      <c r="Q86" s="311">
        <f t="shared" si="8"/>
        <v>6687.5</v>
      </c>
      <c r="R86" s="310">
        <v>25</v>
      </c>
      <c r="S86" s="312">
        <f t="shared" si="9"/>
        <v>6687.5</v>
      </c>
      <c r="T86" s="313">
        <f t="shared" si="10"/>
        <v>26750</v>
      </c>
    </row>
    <row r="87" spans="1:20" ht="21" customHeight="1">
      <c r="A87" s="299">
        <v>80</v>
      </c>
      <c r="B87" s="159" t="s">
        <v>921</v>
      </c>
      <c r="C87" s="333" t="s">
        <v>922</v>
      </c>
      <c r="D87" s="160" t="s">
        <v>147</v>
      </c>
      <c r="E87" s="310"/>
      <c r="F87" s="310"/>
      <c r="G87" s="310">
        <v>35</v>
      </c>
      <c r="H87" s="326">
        <v>65</v>
      </c>
      <c r="I87" s="310">
        <v>15</v>
      </c>
      <c r="J87" s="314">
        <f t="shared" si="14"/>
        <v>50</v>
      </c>
      <c r="K87" s="311">
        <v>8</v>
      </c>
      <c r="L87" s="310">
        <v>20</v>
      </c>
      <c r="M87" s="311">
        <f t="shared" si="6"/>
        <v>160</v>
      </c>
      <c r="N87" s="310">
        <v>10</v>
      </c>
      <c r="O87" s="311">
        <f t="shared" si="7"/>
        <v>80</v>
      </c>
      <c r="P87" s="310">
        <v>10</v>
      </c>
      <c r="Q87" s="311">
        <f t="shared" si="8"/>
        <v>80</v>
      </c>
      <c r="R87" s="310">
        <v>10</v>
      </c>
      <c r="S87" s="312">
        <f t="shared" si="9"/>
        <v>80</v>
      </c>
      <c r="T87" s="313">
        <f t="shared" si="10"/>
        <v>400</v>
      </c>
    </row>
    <row r="88" spans="1:20" ht="21" customHeight="1">
      <c r="A88" s="299">
        <v>81</v>
      </c>
      <c r="B88" s="159" t="s">
        <v>923</v>
      </c>
      <c r="C88" s="333" t="s">
        <v>924</v>
      </c>
      <c r="D88" s="160" t="s">
        <v>147</v>
      </c>
      <c r="E88" s="310"/>
      <c r="F88" s="310"/>
      <c r="G88" s="310">
        <v>50</v>
      </c>
      <c r="H88" s="326">
        <v>100</v>
      </c>
      <c r="I88" s="310">
        <v>50</v>
      </c>
      <c r="J88" s="314">
        <f t="shared" si="14"/>
        <v>50</v>
      </c>
      <c r="K88" s="311">
        <v>8</v>
      </c>
      <c r="L88" s="310">
        <v>20</v>
      </c>
      <c r="M88" s="311">
        <f>L88*K88</f>
        <v>160</v>
      </c>
      <c r="N88" s="310">
        <v>10</v>
      </c>
      <c r="O88" s="311">
        <f>N88*K88</f>
        <v>80</v>
      </c>
      <c r="P88" s="310">
        <v>10</v>
      </c>
      <c r="Q88" s="311">
        <f>P88*K88</f>
        <v>80</v>
      </c>
      <c r="R88" s="310">
        <v>10</v>
      </c>
      <c r="S88" s="312">
        <f>R88*K88</f>
        <v>80</v>
      </c>
      <c r="T88" s="313">
        <f t="shared" si="10"/>
        <v>400</v>
      </c>
    </row>
    <row r="89" spans="1:20" ht="21" customHeight="1">
      <c r="A89" s="299">
        <v>82</v>
      </c>
      <c r="B89" s="159" t="s">
        <v>925</v>
      </c>
      <c r="C89" s="333" t="s">
        <v>926</v>
      </c>
      <c r="D89" s="160" t="s">
        <v>147</v>
      </c>
      <c r="E89" s="310"/>
      <c r="F89" s="310"/>
      <c r="G89" s="310">
        <v>12</v>
      </c>
      <c r="H89" s="326">
        <v>0</v>
      </c>
      <c r="I89" s="310">
        <v>35</v>
      </c>
      <c r="J89" s="314">
        <v>0</v>
      </c>
      <c r="K89" s="311">
        <v>45</v>
      </c>
      <c r="L89" s="310">
        <v>0</v>
      </c>
      <c r="M89" s="311">
        <f t="shared" si="6"/>
        <v>0</v>
      </c>
      <c r="N89" s="310">
        <v>0</v>
      </c>
      <c r="O89" s="311">
        <f t="shared" si="7"/>
        <v>0</v>
      </c>
      <c r="P89" s="310">
        <v>0</v>
      </c>
      <c r="Q89" s="311">
        <f t="shared" si="8"/>
        <v>0</v>
      </c>
      <c r="R89" s="310">
        <v>0</v>
      </c>
      <c r="S89" s="312">
        <f t="shared" si="9"/>
        <v>0</v>
      </c>
      <c r="T89" s="313">
        <f t="shared" si="10"/>
        <v>0</v>
      </c>
    </row>
    <row r="90" spans="1:20" ht="21" customHeight="1">
      <c r="A90" s="299">
        <v>83</v>
      </c>
      <c r="B90" s="159" t="s">
        <v>927</v>
      </c>
      <c r="C90" s="333" t="s">
        <v>928</v>
      </c>
      <c r="D90" s="160" t="s">
        <v>147</v>
      </c>
      <c r="E90" s="310"/>
      <c r="F90" s="310"/>
      <c r="G90" s="310">
        <v>116</v>
      </c>
      <c r="H90" s="326">
        <v>145</v>
      </c>
      <c r="I90" s="310">
        <v>25</v>
      </c>
      <c r="J90" s="314">
        <f t="shared" si="14"/>
        <v>120</v>
      </c>
      <c r="K90" s="311">
        <v>20</v>
      </c>
      <c r="L90" s="310">
        <v>30</v>
      </c>
      <c r="M90" s="311">
        <f t="shared" si="6"/>
        <v>600</v>
      </c>
      <c r="N90" s="310">
        <v>30</v>
      </c>
      <c r="O90" s="311">
        <f t="shared" si="7"/>
        <v>600</v>
      </c>
      <c r="P90" s="310">
        <v>30</v>
      </c>
      <c r="Q90" s="311">
        <f t="shared" si="8"/>
        <v>600</v>
      </c>
      <c r="R90" s="310">
        <v>30</v>
      </c>
      <c r="S90" s="312">
        <f t="shared" si="9"/>
        <v>600</v>
      </c>
      <c r="T90" s="313">
        <f t="shared" si="10"/>
        <v>2400</v>
      </c>
    </row>
    <row r="91" spans="1:20" ht="21" customHeight="1">
      <c r="A91" s="299">
        <v>84</v>
      </c>
      <c r="B91" s="159" t="s">
        <v>929</v>
      </c>
      <c r="C91" s="333" t="s">
        <v>930</v>
      </c>
      <c r="D91" s="160" t="s">
        <v>444</v>
      </c>
      <c r="E91" s="310"/>
      <c r="F91" s="310"/>
      <c r="G91" s="310">
        <v>297</v>
      </c>
      <c r="H91" s="326">
        <v>471</v>
      </c>
      <c r="I91" s="310">
        <v>71</v>
      </c>
      <c r="J91" s="314">
        <f t="shared" si="14"/>
        <v>400</v>
      </c>
      <c r="K91" s="311">
        <v>18</v>
      </c>
      <c r="L91" s="310">
        <v>100</v>
      </c>
      <c r="M91" s="311">
        <f t="shared" si="6"/>
        <v>1800</v>
      </c>
      <c r="N91" s="310">
        <v>100</v>
      </c>
      <c r="O91" s="311">
        <f t="shared" si="7"/>
        <v>1800</v>
      </c>
      <c r="P91" s="310">
        <v>100</v>
      </c>
      <c r="Q91" s="311">
        <f t="shared" si="8"/>
        <v>1800</v>
      </c>
      <c r="R91" s="310">
        <v>100</v>
      </c>
      <c r="S91" s="312">
        <f t="shared" si="9"/>
        <v>1800</v>
      </c>
      <c r="T91" s="313">
        <f t="shared" si="10"/>
        <v>7200</v>
      </c>
    </row>
    <row r="92" spans="1:20" ht="21" customHeight="1">
      <c r="A92" s="299">
        <v>85</v>
      </c>
      <c r="B92" s="159" t="s">
        <v>931</v>
      </c>
      <c r="C92" s="333" t="s">
        <v>932</v>
      </c>
      <c r="D92" s="160" t="s">
        <v>444</v>
      </c>
      <c r="E92" s="310"/>
      <c r="F92" s="310"/>
      <c r="G92" s="310">
        <v>444</v>
      </c>
      <c r="H92" s="326">
        <v>534</v>
      </c>
      <c r="I92" s="310">
        <v>34</v>
      </c>
      <c r="J92" s="314">
        <f t="shared" si="14"/>
        <v>500</v>
      </c>
      <c r="K92" s="311">
        <v>18</v>
      </c>
      <c r="L92" s="310">
        <v>125</v>
      </c>
      <c r="M92" s="311">
        <f t="shared" si="6"/>
        <v>2250</v>
      </c>
      <c r="N92" s="310">
        <v>125</v>
      </c>
      <c r="O92" s="311">
        <f t="shared" si="7"/>
        <v>2250</v>
      </c>
      <c r="P92" s="310">
        <v>125</v>
      </c>
      <c r="Q92" s="311">
        <f t="shared" si="8"/>
        <v>2250</v>
      </c>
      <c r="R92" s="310">
        <v>125</v>
      </c>
      <c r="S92" s="312">
        <f t="shared" si="9"/>
        <v>2250</v>
      </c>
      <c r="T92" s="313">
        <f t="shared" si="10"/>
        <v>9000</v>
      </c>
    </row>
    <row r="93" spans="1:20" ht="21" customHeight="1">
      <c r="A93" s="299">
        <v>86</v>
      </c>
      <c r="B93" s="159" t="s">
        <v>933</v>
      </c>
      <c r="C93" s="333" t="s">
        <v>934</v>
      </c>
      <c r="D93" s="160" t="s">
        <v>444</v>
      </c>
      <c r="E93" s="310"/>
      <c r="F93" s="310"/>
      <c r="G93" s="310">
        <v>162</v>
      </c>
      <c r="H93" s="326">
        <v>186</v>
      </c>
      <c r="I93" s="310">
        <v>6</v>
      </c>
      <c r="J93" s="314">
        <f t="shared" si="14"/>
        <v>180</v>
      </c>
      <c r="K93" s="311">
        <v>18</v>
      </c>
      <c r="L93" s="310">
        <v>45</v>
      </c>
      <c r="M93" s="311">
        <f t="shared" si="6"/>
        <v>810</v>
      </c>
      <c r="N93" s="310">
        <v>45</v>
      </c>
      <c r="O93" s="311">
        <f t="shared" si="7"/>
        <v>810</v>
      </c>
      <c r="P93" s="310">
        <v>45</v>
      </c>
      <c r="Q93" s="311">
        <f t="shared" si="8"/>
        <v>810</v>
      </c>
      <c r="R93" s="310">
        <v>45</v>
      </c>
      <c r="S93" s="312">
        <f t="shared" si="9"/>
        <v>810</v>
      </c>
      <c r="T93" s="313">
        <f t="shared" si="10"/>
        <v>3240</v>
      </c>
    </row>
    <row r="94" spans="1:20" ht="21" customHeight="1">
      <c r="A94" s="299">
        <v>87</v>
      </c>
      <c r="B94" s="159" t="s">
        <v>935</v>
      </c>
      <c r="C94" s="333" t="s">
        <v>936</v>
      </c>
      <c r="D94" s="160" t="s">
        <v>444</v>
      </c>
      <c r="E94" s="310"/>
      <c r="F94" s="310"/>
      <c r="G94" s="310">
        <v>31</v>
      </c>
      <c r="H94" s="326">
        <v>53</v>
      </c>
      <c r="I94" s="310">
        <v>33</v>
      </c>
      <c r="J94" s="314">
        <f t="shared" si="14"/>
        <v>20</v>
      </c>
      <c r="K94" s="311">
        <v>35</v>
      </c>
      <c r="L94" s="310">
        <v>5</v>
      </c>
      <c r="M94" s="311">
        <f t="shared" si="6"/>
        <v>175</v>
      </c>
      <c r="N94" s="310">
        <v>5</v>
      </c>
      <c r="O94" s="311">
        <f t="shared" si="7"/>
        <v>175</v>
      </c>
      <c r="P94" s="310">
        <v>5</v>
      </c>
      <c r="Q94" s="311">
        <f t="shared" si="8"/>
        <v>175</v>
      </c>
      <c r="R94" s="310">
        <v>5</v>
      </c>
      <c r="S94" s="312">
        <f t="shared" si="9"/>
        <v>175</v>
      </c>
      <c r="T94" s="313">
        <f t="shared" si="10"/>
        <v>700</v>
      </c>
    </row>
    <row r="95" spans="1:20" ht="21" customHeight="1">
      <c r="A95" s="299">
        <v>88</v>
      </c>
      <c r="B95" s="159" t="s">
        <v>937</v>
      </c>
      <c r="C95" s="333" t="s">
        <v>938</v>
      </c>
      <c r="D95" s="160" t="s">
        <v>444</v>
      </c>
      <c r="E95" s="310"/>
      <c r="F95" s="310"/>
      <c r="G95" s="310">
        <v>3</v>
      </c>
      <c r="H95" s="326">
        <v>12</v>
      </c>
      <c r="I95" s="310">
        <v>8</v>
      </c>
      <c r="J95" s="314">
        <f t="shared" si="14"/>
        <v>4</v>
      </c>
      <c r="K95" s="311">
        <v>29.96</v>
      </c>
      <c r="L95" s="310">
        <v>1</v>
      </c>
      <c r="M95" s="311">
        <f t="shared" si="6"/>
        <v>29.96</v>
      </c>
      <c r="N95" s="310">
        <v>1</v>
      </c>
      <c r="O95" s="311">
        <f t="shared" si="7"/>
        <v>29.96</v>
      </c>
      <c r="P95" s="310">
        <v>1</v>
      </c>
      <c r="Q95" s="311">
        <f t="shared" si="8"/>
        <v>29.96</v>
      </c>
      <c r="R95" s="310">
        <v>1</v>
      </c>
      <c r="S95" s="312">
        <f t="shared" si="9"/>
        <v>29.96</v>
      </c>
      <c r="T95" s="313">
        <f t="shared" si="10"/>
        <v>119.84</v>
      </c>
    </row>
    <row r="96" spans="1:20" ht="21" customHeight="1">
      <c r="A96" s="299">
        <v>89</v>
      </c>
      <c r="B96" s="159" t="s">
        <v>939</v>
      </c>
      <c r="C96" s="333" t="s">
        <v>940</v>
      </c>
      <c r="D96" s="160" t="s">
        <v>74</v>
      </c>
      <c r="E96" s="310"/>
      <c r="F96" s="310"/>
      <c r="G96" s="310">
        <v>66</v>
      </c>
      <c r="H96" s="326">
        <v>104</v>
      </c>
      <c r="I96" s="310">
        <v>24</v>
      </c>
      <c r="J96" s="314">
        <f t="shared" si="14"/>
        <v>80</v>
      </c>
      <c r="K96" s="311">
        <v>300</v>
      </c>
      <c r="L96" s="310">
        <v>20</v>
      </c>
      <c r="M96" s="311">
        <f t="shared" si="6"/>
        <v>6000</v>
      </c>
      <c r="N96" s="310">
        <v>20</v>
      </c>
      <c r="O96" s="311">
        <f t="shared" si="7"/>
        <v>6000</v>
      </c>
      <c r="P96" s="310">
        <v>20</v>
      </c>
      <c r="Q96" s="311">
        <f t="shared" si="8"/>
        <v>6000</v>
      </c>
      <c r="R96" s="310">
        <v>20</v>
      </c>
      <c r="S96" s="312">
        <f t="shared" si="9"/>
        <v>6000</v>
      </c>
      <c r="T96" s="313">
        <f t="shared" si="10"/>
        <v>24000</v>
      </c>
    </row>
    <row r="97" spans="1:20" ht="21" customHeight="1">
      <c r="A97" s="299">
        <v>90</v>
      </c>
      <c r="B97" s="159" t="s">
        <v>941</v>
      </c>
      <c r="C97" s="333" t="s">
        <v>942</v>
      </c>
      <c r="D97" s="160" t="s">
        <v>625</v>
      </c>
      <c r="E97" s="310"/>
      <c r="F97" s="310"/>
      <c r="G97" s="310">
        <v>176</v>
      </c>
      <c r="H97" s="326">
        <v>214</v>
      </c>
      <c r="I97" s="310">
        <v>14</v>
      </c>
      <c r="J97" s="314">
        <f t="shared" si="14"/>
        <v>200</v>
      </c>
      <c r="K97" s="311">
        <v>80.25</v>
      </c>
      <c r="L97" s="310">
        <v>50</v>
      </c>
      <c r="M97" s="311">
        <f t="shared" si="6"/>
        <v>4012.5</v>
      </c>
      <c r="N97" s="310">
        <v>50</v>
      </c>
      <c r="O97" s="311">
        <f t="shared" si="7"/>
        <v>4012.5</v>
      </c>
      <c r="P97" s="310">
        <v>50</v>
      </c>
      <c r="Q97" s="311">
        <f t="shared" si="8"/>
        <v>4012.5</v>
      </c>
      <c r="R97" s="310">
        <v>50</v>
      </c>
      <c r="S97" s="312">
        <f t="shared" si="9"/>
        <v>4012.5</v>
      </c>
      <c r="T97" s="313">
        <f t="shared" si="10"/>
        <v>16050</v>
      </c>
    </row>
    <row r="98" spans="1:20" ht="21" customHeight="1">
      <c r="A98" s="299">
        <v>91</v>
      </c>
      <c r="B98" s="159" t="s">
        <v>943</v>
      </c>
      <c r="C98" s="333" t="s">
        <v>944</v>
      </c>
      <c r="D98" s="160" t="s">
        <v>625</v>
      </c>
      <c r="E98" s="310"/>
      <c r="F98" s="310"/>
      <c r="G98" s="315">
        <v>1826</v>
      </c>
      <c r="H98" s="327">
        <v>2102</v>
      </c>
      <c r="I98" s="310">
        <v>102</v>
      </c>
      <c r="J98" s="314">
        <f t="shared" si="14"/>
        <v>2000</v>
      </c>
      <c r="K98" s="311">
        <v>117.7</v>
      </c>
      <c r="L98" s="310">
        <v>500</v>
      </c>
      <c r="M98" s="311">
        <f t="shared" si="6"/>
        <v>58850</v>
      </c>
      <c r="N98" s="310">
        <v>500</v>
      </c>
      <c r="O98" s="311">
        <f t="shared" si="7"/>
        <v>58850</v>
      </c>
      <c r="P98" s="310">
        <v>500</v>
      </c>
      <c r="Q98" s="311">
        <f t="shared" si="8"/>
        <v>58850</v>
      </c>
      <c r="R98" s="310">
        <v>500</v>
      </c>
      <c r="S98" s="312">
        <f t="shared" si="9"/>
        <v>58850</v>
      </c>
      <c r="T98" s="337">
        <f t="shared" si="10"/>
        <v>235400</v>
      </c>
    </row>
    <row r="99" spans="1:20" ht="21" customHeight="1">
      <c r="A99" s="299">
        <v>92</v>
      </c>
      <c r="B99" s="159" t="s">
        <v>945</v>
      </c>
      <c r="C99" s="333" t="s">
        <v>946</v>
      </c>
      <c r="D99" s="160" t="s">
        <v>137</v>
      </c>
      <c r="E99" s="310"/>
      <c r="F99" s="310"/>
      <c r="G99" s="315">
        <v>1213</v>
      </c>
      <c r="H99" s="327">
        <v>1959</v>
      </c>
      <c r="I99" s="310">
        <v>459</v>
      </c>
      <c r="J99" s="314">
        <f t="shared" si="14"/>
        <v>1500</v>
      </c>
      <c r="K99" s="311">
        <v>25</v>
      </c>
      <c r="L99" s="310">
        <v>375</v>
      </c>
      <c r="M99" s="311">
        <f t="shared" si="6"/>
        <v>9375</v>
      </c>
      <c r="N99" s="310">
        <v>375</v>
      </c>
      <c r="O99" s="311">
        <f t="shared" si="7"/>
        <v>9375</v>
      </c>
      <c r="P99" s="310">
        <v>375</v>
      </c>
      <c r="Q99" s="311">
        <f t="shared" si="8"/>
        <v>9375</v>
      </c>
      <c r="R99" s="310">
        <v>375</v>
      </c>
      <c r="S99" s="312">
        <f t="shared" si="9"/>
        <v>9375</v>
      </c>
      <c r="T99" s="313">
        <f t="shared" si="10"/>
        <v>37500</v>
      </c>
    </row>
    <row r="100" spans="1:20" ht="21" customHeight="1">
      <c r="A100" s="299">
        <v>93</v>
      </c>
      <c r="B100" s="159" t="s">
        <v>947</v>
      </c>
      <c r="C100" s="333" t="s">
        <v>948</v>
      </c>
      <c r="D100" s="160" t="s">
        <v>137</v>
      </c>
      <c r="E100" s="310"/>
      <c r="F100" s="310"/>
      <c r="G100" s="315">
        <v>2377</v>
      </c>
      <c r="H100" s="327">
        <v>3298</v>
      </c>
      <c r="I100" s="310">
        <v>298</v>
      </c>
      <c r="J100" s="314">
        <f t="shared" si="14"/>
        <v>3000</v>
      </c>
      <c r="K100" s="311">
        <v>38</v>
      </c>
      <c r="L100" s="310">
        <v>750</v>
      </c>
      <c r="M100" s="311">
        <f t="shared" si="6"/>
        <v>28500</v>
      </c>
      <c r="N100" s="310">
        <v>750</v>
      </c>
      <c r="O100" s="311">
        <f t="shared" si="7"/>
        <v>28500</v>
      </c>
      <c r="P100" s="310">
        <v>750</v>
      </c>
      <c r="Q100" s="311">
        <f t="shared" si="8"/>
        <v>28500</v>
      </c>
      <c r="R100" s="310">
        <v>750</v>
      </c>
      <c r="S100" s="312">
        <f t="shared" si="9"/>
        <v>28500</v>
      </c>
      <c r="T100" s="337">
        <f t="shared" si="10"/>
        <v>114000</v>
      </c>
    </row>
    <row r="101" spans="1:20" ht="21" customHeight="1">
      <c r="A101" s="299">
        <v>94</v>
      </c>
      <c r="B101" s="159" t="s">
        <v>949</v>
      </c>
      <c r="C101" s="333" t="s">
        <v>950</v>
      </c>
      <c r="D101" s="160" t="s">
        <v>704</v>
      </c>
      <c r="E101" s="310"/>
      <c r="F101" s="310"/>
      <c r="G101" s="310">
        <v>52</v>
      </c>
      <c r="H101" s="326">
        <v>116</v>
      </c>
      <c r="I101" s="310">
        <v>66</v>
      </c>
      <c r="J101" s="314">
        <f t="shared" si="14"/>
        <v>50</v>
      </c>
      <c r="K101" s="311">
        <v>30</v>
      </c>
      <c r="L101" s="310">
        <v>20</v>
      </c>
      <c r="M101" s="311">
        <f t="shared" si="6"/>
        <v>600</v>
      </c>
      <c r="N101" s="310">
        <v>10</v>
      </c>
      <c r="O101" s="311">
        <f t="shared" si="7"/>
        <v>300</v>
      </c>
      <c r="P101" s="310">
        <v>10</v>
      </c>
      <c r="Q101" s="311">
        <f t="shared" si="8"/>
        <v>300</v>
      </c>
      <c r="R101" s="310">
        <v>10</v>
      </c>
      <c r="S101" s="312">
        <f t="shared" si="9"/>
        <v>300</v>
      </c>
      <c r="T101" s="313">
        <f t="shared" si="10"/>
        <v>1500</v>
      </c>
    </row>
    <row r="102" spans="1:20" ht="21" customHeight="1">
      <c r="A102" s="299">
        <v>95</v>
      </c>
      <c r="B102" s="159" t="s">
        <v>951</v>
      </c>
      <c r="C102" s="333" t="s">
        <v>952</v>
      </c>
      <c r="D102" s="160" t="s">
        <v>704</v>
      </c>
      <c r="E102" s="310"/>
      <c r="F102" s="310"/>
      <c r="G102" s="310">
        <v>163</v>
      </c>
      <c r="H102" s="326">
        <v>204</v>
      </c>
      <c r="I102" s="310">
        <v>64</v>
      </c>
      <c r="J102" s="314">
        <f t="shared" si="14"/>
        <v>140</v>
      </c>
      <c r="K102" s="311">
        <v>60</v>
      </c>
      <c r="L102" s="310">
        <v>35</v>
      </c>
      <c r="M102" s="311">
        <f t="shared" si="6"/>
        <v>2100</v>
      </c>
      <c r="N102" s="310">
        <v>35</v>
      </c>
      <c r="O102" s="311">
        <f t="shared" si="7"/>
        <v>2100</v>
      </c>
      <c r="P102" s="310">
        <v>35</v>
      </c>
      <c r="Q102" s="311">
        <f t="shared" si="8"/>
        <v>2100</v>
      </c>
      <c r="R102" s="310">
        <v>35</v>
      </c>
      <c r="S102" s="312">
        <f t="shared" si="9"/>
        <v>2100</v>
      </c>
      <c r="T102" s="313">
        <f t="shared" si="10"/>
        <v>8400</v>
      </c>
    </row>
    <row r="103" spans="1:20" ht="21" customHeight="1">
      <c r="A103" s="299">
        <v>96</v>
      </c>
      <c r="B103" s="159" t="s">
        <v>953</v>
      </c>
      <c r="C103" s="333" t="s">
        <v>954</v>
      </c>
      <c r="D103" s="160" t="s">
        <v>111</v>
      </c>
      <c r="E103" s="310"/>
      <c r="F103" s="310"/>
      <c r="G103" s="310">
        <v>22</v>
      </c>
      <c r="H103" s="326">
        <v>36</v>
      </c>
      <c r="I103" s="310">
        <v>8</v>
      </c>
      <c r="J103" s="314">
        <f t="shared" si="14"/>
        <v>28</v>
      </c>
      <c r="K103" s="311">
        <v>22</v>
      </c>
      <c r="L103" s="310">
        <v>7</v>
      </c>
      <c r="M103" s="311">
        <f t="shared" si="6"/>
        <v>154</v>
      </c>
      <c r="N103" s="310">
        <v>7</v>
      </c>
      <c r="O103" s="311">
        <f t="shared" si="7"/>
        <v>154</v>
      </c>
      <c r="P103" s="310">
        <v>7</v>
      </c>
      <c r="Q103" s="311">
        <f t="shared" si="8"/>
        <v>154</v>
      </c>
      <c r="R103" s="310">
        <v>7</v>
      </c>
      <c r="S103" s="312">
        <f t="shared" si="9"/>
        <v>154</v>
      </c>
      <c r="T103" s="313">
        <f t="shared" si="10"/>
        <v>616</v>
      </c>
    </row>
    <row r="104" spans="1:20" ht="21" customHeight="1">
      <c r="A104" s="299">
        <v>97</v>
      </c>
      <c r="B104" s="159" t="s">
        <v>955</v>
      </c>
      <c r="C104" s="333" t="s">
        <v>956</v>
      </c>
      <c r="D104" s="160" t="s">
        <v>111</v>
      </c>
      <c r="E104" s="310"/>
      <c r="F104" s="310"/>
      <c r="G104" s="310">
        <v>0</v>
      </c>
      <c r="H104" s="326">
        <v>0</v>
      </c>
      <c r="I104" s="310">
        <v>10</v>
      </c>
      <c r="J104" s="314">
        <v>0</v>
      </c>
      <c r="K104" s="311">
        <v>25</v>
      </c>
      <c r="L104" s="310">
        <v>0</v>
      </c>
      <c r="M104" s="311">
        <f t="shared" si="6"/>
        <v>0</v>
      </c>
      <c r="N104" s="310">
        <v>0</v>
      </c>
      <c r="O104" s="311">
        <f t="shared" si="7"/>
        <v>0</v>
      </c>
      <c r="P104" s="310">
        <v>0</v>
      </c>
      <c r="Q104" s="311">
        <f t="shared" si="8"/>
        <v>0</v>
      </c>
      <c r="R104" s="310">
        <v>0</v>
      </c>
      <c r="S104" s="312">
        <f t="shared" si="9"/>
        <v>0</v>
      </c>
      <c r="T104" s="313">
        <f t="shared" si="10"/>
        <v>0</v>
      </c>
    </row>
    <row r="105" spans="1:20" ht="21" customHeight="1">
      <c r="A105" s="299">
        <v>98</v>
      </c>
      <c r="B105" s="159" t="s">
        <v>957</v>
      </c>
      <c r="C105" s="333" t="s">
        <v>958</v>
      </c>
      <c r="D105" s="160" t="s">
        <v>241</v>
      </c>
      <c r="E105" s="310"/>
      <c r="F105" s="310"/>
      <c r="G105" s="315">
        <v>11920</v>
      </c>
      <c r="H105" s="327">
        <v>15610</v>
      </c>
      <c r="I105" s="315">
        <v>1610</v>
      </c>
      <c r="J105" s="314">
        <f t="shared" si="14"/>
        <v>14000</v>
      </c>
      <c r="K105" s="311">
        <v>7.5</v>
      </c>
      <c r="L105" s="315">
        <v>3500</v>
      </c>
      <c r="M105" s="311">
        <f t="shared" si="6"/>
        <v>26250</v>
      </c>
      <c r="N105" s="310">
        <v>3500</v>
      </c>
      <c r="O105" s="311">
        <f t="shared" si="7"/>
        <v>26250</v>
      </c>
      <c r="P105" s="310">
        <v>3500</v>
      </c>
      <c r="Q105" s="311">
        <f t="shared" si="8"/>
        <v>26250</v>
      </c>
      <c r="R105" s="310">
        <v>3500</v>
      </c>
      <c r="S105" s="312">
        <f t="shared" si="9"/>
        <v>26250</v>
      </c>
      <c r="T105" s="337">
        <f t="shared" si="10"/>
        <v>105000</v>
      </c>
    </row>
    <row r="106" spans="1:20" ht="21" customHeight="1">
      <c r="A106" s="299">
        <v>99</v>
      </c>
      <c r="B106" s="159" t="s">
        <v>959</v>
      </c>
      <c r="C106" s="333" t="s">
        <v>960</v>
      </c>
      <c r="D106" s="160" t="s">
        <v>157</v>
      </c>
      <c r="E106" s="310"/>
      <c r="F106" s="310"/>
      <c r="G106" s="310">
        <v>3</v>
      </c>
      <c r="H106" s="326">
        <v>6</v>
      </c>
      <c r="I106" s="310">
        <v>3</v>
      </c>
      <c r="J106" s="314">
        <f t="shared" si="14"/>
        <v>3</v>
      </c>
      <c r="K106" s="311">
        <v>750</v>
      </c>
      <c r="L106" s="310">
        <v>1</v>
      </c>
      <c r="M106" s="311">
        <f t="shared" si="6"/>
        <v>750</v>
      </c>
      <c r="N106" s="310">
        <v>1</v>
      </c>
      <c r="O106" s="311">
        <f t="shared" si="7"/>
        <v>750</v>
      </c>
      <c r="P106" s="310">
        <v>1</v>
      </c>
      <c r="Q106" s="311">
        <f t="shared" si="8"/>
        <v>750</v>
      </c>
      <c r="R106" s="310">
        <v>0</v>
      </c>
      <c r="S106" s="312">
        <f t="shared" si="9"/>
        <v>0</v>
      </c>
      <c r="T106" s="313">
        <f t="shared" si="10"/>
        <v>2250</v>
      </c>
    </row>
    <row r="107" spans="1:20" ht="21" customHeight="1">
      <c r="A107" s="299">
        <v>100</v>
      </c>
      <c r="B107" s="159" t="s">
        <v>961</v>
      </c>
      <c r="C107" s="333" t="s">
        <v>962</v>
      </c>
      <c r="D107" s="160" t="s">
        <v>67</v>
      </c>
      <c r="E107" s="310"/>
      <c r="F107" s="310"/>
      <c r="G107" s="310">
        <v>150</v>
      </c>
      <c r="H107" s="326">
        <v>210</v>
      </c>
      <c r="I107" s="310">
        <v>50</v>
      </c>
      <c r="J107" s="314">
        <f t="shared" si="14"/>
        <v>160</v>
      </c>
      <c r="K107" s="311">
        <v>84.5</v>
      </c>
      <c r="L107" s="310">
        <v>40</v>
      </c>
      <c r="M107" s="311">
        <f t="shared" si="6"/>
        <v>3380</v>
      </c>
      <c r="N107" s="310">
        <v>40</v>
      </c>
      <c r="O107" s="311">
        <f t="shared" si="7"/>
        <v>3380</v>
      </c>
      <c r="P107" s="310">
        <v>40</v>
      </c>
      <c r="Q107" s="311">
        <f t="shared" si="8"/>
        <v>3380</v>
      </c>
      <c r="R107" s="310">
        <v>40</v>
      </c>
      <c r="S107" s="312">
        <f t="shared" si="9"/>
        <v>3380</v>
      </c>
      <c r="T107" s="313">
        <f t="shared" si="10"/>
        <v>13520</v>
      </c>
    </row>
    <row r="108" spans="1:20" ht="21" customHeight="1">
      <c r="A108" s="299">
        <v>101</v>
      </c>
      <c r="B108" s="159" t="s">
        <v>963</v>
      </c>
      <c r="C108" s="333" t="s">
        <v>964</v>
      </c>
      <c r="D108" s="160" t="s">
        <v>67</v>
      </c>
      <c r="E108" s="310"/>
      <c r="F108" s="310"/>
      <c r="G108" s="310">
        <v>719</v>
      </c>
      <c r="H108" s="327">
        <v>803</v>
      </c>
      <c r="I108" s="310">
        <v>3</v>
      </c>
      <c r="J108" s="314">
        <f t="shared" si="14"/>
        <v>800</v>
      </c>
      <c r="K108" s="311">
        <v>84.5</v>
      </c>
      <c r="L108" s="310">
        <v>200</v>
      </c>
      <c r="M108" s="311">
        <f t="shared" si="6"/>
        <v>16900</v>
      </c>
      <c r="N108" s="310">
        <v>200</v>
      </c>
      <c r="O108" s="311">
        <f t="shared" si="7"/>
        <v>16900</v>
      </c>
      <c r="P108" s="310">
        <v>200</v>
      </c>
      <c r="Q108" s="311">
        <f t="shared" si="8"/>
        <v>16900</v>
      </c>
      <c r="R108" s="310">
        <v>200</v>
      </c>
      <c r="S108" s="312">
        <f t="shared" si="9"/>
        <v>16900</v>
      </c>
      <c r="T108" s="313">
        <f t="shared" si="10"/>
        <v>67600</v>
      </c>
    </row>
    <row r="109" spans="1:20" ht="21" customHeight="1">
      <c r="A109" s="299">
        <v>102</v>
      </c>
      <c r="B109" s="159" t="s">
        <v>965</v>
      </c>
      <c r="C109" s="333" t="s">
        <v>966</v>
      </c>
      <c r="D109" s="160" t="s">
        <v>67</v>
      </c>
      <c r="E109" s="310"/>
      <c r="F109" s="310"/>
      <c r="G109" s="315">
        <v>1340</v>
      </c>
      <c r="H109" s="327">
        <v>1684</v>
      </c>
      <c r="I109" s="310">
        <v>84</v>
      </c>
      <c r="J109" s="314">
        <f t="shared" si="14"/>
        <v>1600</v>
      </c>
      <c r="K109" s="311">
        <v>84.5</v>
      </c>
      <c r="L109" s="310">
        <v>400</v>
      </c>
      <c r="M109" s="311">
        <f t="shared" si="6"/>
        <v>33800</v>
      </c>
      <c r="N109" s="310">
        <v>400</v>
      </c>
      <c r="O109" s="311">
        <f t="shared" si="7"/>
        <v>33800</v>
      </c>
      <c r="P109" s="310">
        <v>400</v>
      </c>
      <c r="Q109" s="311">
        <f t="shared" si="8"/>
        <v>33800</v>
      </c>
      <c r="R109" s="310">
        <v>400</v>
      </c>
      <c r="S109" s="312">
        <f t="shared" si="9"/>
        <v>33800</v>
      </c>
      <c r="T109" s="337">
        <f t="shared" si="10"/>
        <v>135200</v>
      </c>
    </row>
    <row r="110" spans="1:20" ht="21" customHeight="1">
      <c r="A110" s="299">
        <v>103</v>
      </c>
      <c r="B110" s="159" t="s">
        <v>967</v>
      </c>
      <c r="C110" s="333" t="s">
        <v>968</v>
      </c>
      <c r="D110" s="160" t="s">
        <v>67</v>
      </c>
      <c r="E110" s="310"/>
      <c r="F110" s="310"/>
      <c r="G110" s="310">
        <v>55</v>
      </c>
      <c r="H110" s="326">
        <v>85</v>
      </c>
      <c r="I110" s="310">
        <v>35</v>
      </c>
      <c r="J110" s="314">
        <f t="shared" si="14"/>
        <v>50</v>
      </c>
      <c r="K110" s="311">
        <v>84.5</v>
      </c>
      <c r="L110" s="310">
        <v>20</v>
      </c>
      <c r="M110" s="311">
        <f t="shared" si="6"/>
        <v>1690</v>
      </c>
      <c r="N110" s="310">
        <v>10</v>
      </c>
      <c r="O110" s="311">
        <f t="shared" si="7"/>
        <v>845</v>
      </c>
      <c r="P110" s="310">
        <v>10</v>
      </c>
      <c r="Q110" s="311">
        <f t="shared" si="8"/>
        <v>845</v>
      </c>
      <c r="R110" s="310">
        <v>10</v>
      </c>
      <c r="S110" s="312">
        <f t="shared" si="9"/>
        <v>845</v>
      </c>
      <c r="T110" s="313">
        <f t="shared" si="10"/>
        <v>4225</v>
      </c>
    </row>
    <row r="111" spans="1:20" ht="21" customHeight="1">
      <c r="A111" s="299">
        <v>104</v>
      </c>
      <c r="B111" s="159" t="s">
        <v>969</v>
      </c>
      <c r="C111" s="333" t="s">
        <v>970</v>
      </c>
      <c r="D111" s="160" t="s">
        <v>67</v>
      </c>
      <c r="E111" s="310"/>
      <c r="F111" s="310"/>
      <c r="G111" s="310">
        <v>24</v>
      </c>
      <c r="H111" s="326">
        <v>32</v>
      </c>
      <c r="I111" s="310">
        <v>2</v>
      </c>
      <c r="J111" s="314">
        <f t="shared" si="14"/>
        <v>30</v>
      </c>
      <c r="K111" s="311">
        <v>180</v>
      </c>
      <c r="L111" s="310">
        <v>10</v>
      </c>
      <c r="M111" s="311">
        <f t="shared" si="6"/>
        <v>1800</v>
      </c>
      <c r="N111" s="310">
        <v>10</v>
      </c>
      <c r="O111" s="311">
        <f t="shared" si="7"/>
        <v>1800</v>
      </c>
      <c r="P111" s="310">
        <v>10</v>
      </c>
      <c r="Q111" s="311">
        <f t="shared" si="8"/>
        <v>1800</v>
      </c>
      <c r="R111" s="310">
        <v>0</v>
      </c>
      <c r="S111" s="312">
        <f t="shared" si="9"/>
        <v>0</v>
      </c>
      <c r="T111" s="313">
        <f t="shared" si="10"/>
        <v>5400</v>
      </c>
    </row>
    <row r="112" spans="1:20" ht="21" customHeight="1">
      <c r="A112" s="299">
        <v>105</v>
      </c>
      <c r="B112" s="159" t="s">
        <v>971</v>
      </c>
      <c r="C112" s="333" t="s">
        <v>972</v>
      </c>
      <c r="D112" s="160" t="s">
        <v>67</v>
      </c>
      <c r="E112" s="310"/>
      <c r="F112" s="310"/>
      <c r="G112" s="310">
        <v>71</v>
      </c>
      <c r="H112" s="326">
        <v>97</v>
      </c>
      <c r="I112" s="310">
        <v>7</v>
      </c>
      <c r="J112" s="314">
        <f t="shared" si="14"/>
        <v>90</v>
      </c>
      <c r="K112" s="311">
        <v>800</v>
      </c>
      <c r="L112" s="310">
        <v>30</v>
      </c>
      <c r="M112" s="311">
        <f t="shared" si="6"/>
        <v>24000</v>
      </c>
      <c r="N112" s="310">
        <v>20</v>
      </c>
      <c r="O112" s="311">
        <f t="shared" si="7"/>
        <v>16000</v>
      </c>
      <c r="P112" s="310">
        <v>20</v>
      </c>
      <c r="Q112" s="311">
        <f t="shared" si="8"/>
        <v>16000</v>
      </c>
      <c r="R112" s="310">
        <v>20</v>
      </c>
      <c r="S112" s="312">
        <f t="shared" si="9"/>
        <v>16000</v>
      </c>
      <c r="T112" s="313">
        <f t="shared" si="10"/>
        <v>72000</v>
      </c>
    </row>
    <row r="113" spans="1:20" ht="21" customHeight="1">
      <c r="A113" s="299">
        <v>106</v>
      </c>
      <c r="B113" s="159" t="s">
        <v>973</v>
      </c>
      <c r="C113" s="333" t="s">
        <v>974</v>
      </c>
      <c r="D113" s="160" t="s">
        <v>67</v>
      </c>
      <c r="E113" s="310"/>
      <c r="F113" s="310"/>
      <c r="G113" s="310">
        <v>25</v>
      </c>
      <c r="H113" s="326">
        <v>49</v>
      </c>
      <c r="I113" s="310">
        <v>9</v>
      </c>
      <c r="J113" s="314">
        <f t="shared" si="14"/>
        <v>40</v>
      </c>
      <c r="K113" s="311">
        <v>800</v>
      </c>
      <c r="L113" s="310">
        <v>10</v>
      </c>
      <c r="M113" s="311">
        <f t="shared" si="6"/>
        <v>8000</v>
      </c>
      <c r="N113" s="310">
        <v>10</v>
      </c>
      <c r="O113" s="311">
        <f t="shared" si="7"/>
        <v>8000</v>
      </c>
      <c r="P113" s="310">
        <v>10</v>
      </c>
      <c r="Q113" s="311">
        <f t="shared" si="8"/>
        <v>8000</v>
      </c>
      <c r="R113" s="310">
        <v>10</v>
      </c>
      <c r="S113" s="312">
        <f t="shared" si="9"/>
        <v>8000</v>
      </c>
      <c r="T113" s="313">
        <f t="shared" si="10"/>
        <v>32000</v>
      </c>
    </row>
    <row r="114" spans="1:20" ht="21" customHeight="1">
      <c r="A114" s="299">
        <v>107</v>
      </c>
      <c r="B114" s="159" t="s">
        <v>975</v>
      </c>
      <c r="C114" s="333" t="s">
        <v>976</v>
      </c>
      <c r="D114" s="160" t="s">
        <v>74</v>
      </c>
      <c r="E114" s="310"/>
      <c r="F114" s="310"/>
      <c r="G114" s="310">
        <v>170</v>
      </c>
      <c r="H114" s="326">
        <v>208</v>
      </c>
      <c r="I114" s="310">
        <v>8</v>
      </c>
      <c r="J114" s="314">
        <f t="shared" si="14"/>
        <v>200</v>
      </c>
      <c r="K114" s="311">
        <v>50</v>
      </c>
      <c r="L114" s="310">
        <v>50</v>
      </c>
      <c r="M114" s="311">
        <f t="shared" si="6"/>
        <v>2500</v>
      </c>
      <c r="N114" s="310">
        <v>50</v>
      </c>
      <c r="O114" s="311">
        <f t="shared" si="7"/>
        <v>2500</v>
      </c>
      <c r="P114" s="310">
        <v>50</v>
      </c>
      <c r="Q114" s="311">
        <f t="shared" si="8"/>
        <v>2500</v>
      </c>
      <c r="R114" s="310">
        <v>50</v>
      </c>
      <c r="S114" s="312">
        <f t="shared" si="9"/>
        <v>2500</v>
      </c>
      <c r="T114" s="313">
        <f t="shared" si="10"/>
        <v>10000</v>
      </c>
    </row>
    <row r="115" spans="1:20" ht="21" customHeight="1">
      <c r="A115" s="299">
        <v>108</v>
      </c>
      <c r="B115" s="159" t="s">
        <v>977</v>
      </c>
      <c r="C115" s="333" t="s">
        <v>978</v>
      </c>
      <c r="D115" s="160" t="s">
        <v>147</v>
      </c>
      <c r="E115" s="310"/>
      <c r="F115" s="310"/>
      <c r="G115" s="310">
        <v>0</v>
      </c>
      <c r="H115" s="326">
        <v>0</v>
      </c>
      <c r="I115" s="310">
        <v>5</v>
      </c>
      <c r="J115" s="314">
        <v>0</v>
      </c>
      <c r="K115" s="311">
        <v>350</v>
      </c>
      <c r="L115" s="314">
        <v>0</v>
      </c>
      <c r="M115" s="311">
        <f t="shared" si="6"/>
        <v>0</v>
      </c>
      <c r="N115" s="314">
        <v>0</v>
      </c>
      <c r="O115" s="311">
        <f t="shared" si="7"/>
        <v>0</v>
      </c>
      <c r="P115" s="314">
        <v>0</v>
      </c>
      <c r="Q115" s="311">
        <f t="shared" si="8"/>
        <v>0</v>
      </c>
      <c r="R115" s="314">
        <v>0</v>
      </c>
      <c r="S115" s="312">
        <f t="shared" si="9"/>
        <v>0</v>
      </c>
      <c r="T115" s="313">
        <f t="shared" si="10"/>
        <v>0</v>
      </c>
    </row>
    <row r="116" spans="1:20" ht="21" customHeight="1">
      <c r="A116" s="299">
        <v>109</v>
      </c>
      <c r="B116" s="159" t="s">
        <v>979</v>
      </c>
      <c r="C116" s="333" t="s">
        <v>980</v>
      </c>
      <c r="D116" s="160" t="s">
        <v>147</v>
      </c>
      <c r="E116" s="310"/>
      <c r="F116" s="310"/>
      <c r="G116" s="310">
        <v>0</v>
      </c>
      <c r="H116" s="326">
        <v>0</v>
      </c>
      <c r="I116" s="310">
        <v>5</v>
      </c>
      <c r="J116" s="314">
        <v>0</v>
      </c>
      <c r="K116" s="311">
        <v>350</v>
      </c>
      <c r="L116" s="314">
        <v>0</v>
      </c>
      <c r="M116" s="311">
        <f t="shared" si="6"/>
        <v>0</v>
      </c>
      <c r="N116" s="314">
        <v>0</v>
      </c>
      <c r="O116" s="311">
        <f t="shared" si="7"/>
        <v>0</v>
      </c>
      <c r="P116" s="314">
        <v>0</v>
      </c>
      <c r="Q116" s="311">
        <f t="shared" si="8"/>
        <v>0</v>
      </c>
      <c r="R116" s="314">
        <v>0</v>
      </c>
      <c r="S116" s="312">
        <f t="shared" si="9"/>
        <v>0</v>
      </c>
      <c r="T116" s="313">
        <f t="shared" si="10"/>
        <v>0</v>
      </c>
    </row>
    <row r="117" spans="1:20" ht="21" customHeight="1">
      <c r="A117" s="299">
        <v>110</v>
      </c>
      <c r="B117" s="159" t="s">
        <v>981</v>
      </c>
      <c r="C117" s="333" t="s">
        <v>982</v>
      </c>
      <c r="D117" s="160" t="s">
        <v>147</v>
      </c>
      <c r="E117" s="310"/>
      <c r="F117" s="310"/>
      <c r="G117" s="310">
        <v>0</v>
      </c>
      <c r="H117" s="326">
        <v>0</v>
      </c>
      <c r="I117" s="310">
        <v>8</v>
      </c>
      <c r="J117" s="314">
        <v>0</v>
      </c>
      <c r="K117" s="311">
        <v>350</v>
      </c>
      <c r="L117" s="314">
        <v>0</v>
      </c>
      <c r="M117" s="311">
        <f t="shared" si="6"/>
        <v>0</v>
      </c>
      <c r="N117" s="314">
        <v>0</v>
      </c>
      <c r="O117" s="311">
        <f t="shared" si="7"/>
        <v>0</v>
      </c>
      <c r="P117" s="314">
        <v>0</v>
      </c>
      <c r="Q117" s="311">
        <f t="shared" si="8"/>
        <v>0</v>
      </c>
      <c r="R117" s="314">
        <v>0</v>
      </c>
      <c r="S117" s="312">
        <f t="shared" si="9"/>
        <v>0</v>
      </c>
      <c r="T117" s="313">
        <f t="shared" si="10"/>
        <v>0</v>
      </c>
    </row>
    <row r="118" spans="1:20" ht="21" customHeight="1">
      <c r="A118" s="299">
        <v>111</v>
      </c>
      <c r="B118" s="159" t="s">
        <v>983</v>
      </c>
      <c r="C118" s="333" t="s">
        <v>984</v>
      </c>
      <c r="D118" s="160" t="s">
        <v>147</v>
      </c>
      <c r="E118" s="310"/>
      <c r="F118" s="310"/>
      <c r="G118" s="310">
        <v>0</v>
      </c>
      <c r="H118" s="326">
        <v>0</v>
      </c>
      <c r="I118" s="310">
        <v>8</v>
      </c>
      <c r="J118" s="314">
        <v>0</v>
      </c>
      <c r="K118" s="311">
        <v>350</v>
      </c>
      <c r="L118" s="314">
        <v>0</v>
      </c>
      <c r="M118" s="311">
        <f t="shared" si="6"/>
        <v>0</v>
      </c>
      <c r="N118" s="314">
        <v>0</v>
      </c>
      <c r="O118" s="311">
        <f t="shared" si="7"/>
        <v>0</v>
      </c>
      <c r="P118" s="314">
        <v>0</v>
      </c>
      <c r="Q118" s="311">
        <f t="shared" si="8"/>
        <v>0</v>
      </c>
      <c r="R118" s="314">
        <v>0</v>
      </c>
      <c r="S118" s="312">
        <f t="shared" si="9"/>
        <v>0</v>
      </c>
      <c r="T118" s="313">
        <f t="shared" si="10"/>
        <v>0</v>
      </c>
    </row>
    <row r="119" spans="1:20" ht="21" customHeight="1">
      <c r="A119" s="299">
        <v>112</v>
      </c>
      <c r="B119" s="159" t="s">
        <v>985</v>
      </c>
      <c r="C119" s="333" t="s">
        <v>986</v>
      </c>
      <c r="D119" s="160" t="s">
        <v>147</v>
      </c>
      <c r="E119" s="310"/>
      <c r="F119" s="310"/>
      <c r="G119" s="310">
        <v>0</v>
      </c>
      <c r="H119" s="326">
        <v>0</v>
      </c>
      <c r="I119" s="310">
        <v>5</v>
      </c>
      <c r="J119" s="314">
        <v>0</v>
      </c>
      <c r="K119" s="311">
        <v>350</v>
      </c>
      <c r="L119" s="314">
        <v>0</v>
      </c>
      <c r="M119" s="311">
        <f t="shared" si="6"/>
        <v>0</v>
      </c>
      <c r="N119" s="314">
        <v>0</v>
      </c>
      <c r="O119" s="311">
        <f t="shared" si="7"/>
        <v>0</v>
      </c>
      <c r="P119" s="314">
        <v>0</v>
      </c>
      <c r="Q119" s="311">
        <f t="shared" si="8"/>
        <v>0</v>
      </c>
      <c r="R119" s="314">
        <v>0</v>
      </c>
      <c r="S119" s="312">
        <f t="shared" si="9"/>
        <v>0</v>
      </c>
      <c r="T119" s="313">
        <f t="shared" si="10"/>
        <v>0</v>
      </c>
    </row>
    <row r="120" spans="1:20" ht="21" customHeight="1">
      <c r="A120" s="299">
        <v>113</v>
      </c>
      <c r="B120" s="159" t="s">
        <v>987</v>
      </c>
      <c r="C120" s="333" t="s">
        <v>988</v>
      </c>
      <c r="D120" s="160" t="s">
        <v>147</v>
      </c>
      <c r="E120" s="310"/>
      <c r="F120" s="310"/>
      <c r="G120" s="315">
        <v>1600</v>
      </c>
      <c r="H120" s="327">
        <v>2000</v>
      </c>
      <c r="I120" s="310">
        <v>200</v>
      </c>
      <c r="J120" s="314">
        <f t="shared" si="14"/>
        <v>1800</v>
      </c>
      <c r="K120" s="311">
        <v>9</v>
      </c>
      <c r="L120" s="310">
        <v>450</v>
      </c>
      <c r="M120" s="311">
        <f t="shared" si="6"/>
        <v>4050</v>
      </c>
      <c r="N120" s="310">
        <v>450</v>
      </c>
      <c r="O120" s="311">
        <f t="shared" si="7"/>
        <v>4050</v>
      </c>
      <c r="P120" s="310">
        <v>450</v>
      </c>
      <c r="Q120" s="311">
        <f t="shared" si="8"/>
        <v>4050</v>
      </c>
      <c r="R120" s="310">
        <v>450</v>
      </c>
      <c r="S120" s="312">
        <f t="shared" si="9"/>
        <v>4050</v>
      </c>
      <c r="T120" s="313">
        <f t="shared" si="10"/>
        <v>16200</v>
      </c>
    </row>
    <row r="121" spans="1:20" ht="21" customHeight="1">
      <c r="A121" s="299">
        <v>114</v>
      </c>
      <c r="B121" s="159" t="s">
        <v>989</v>
      </c>
      <c r="C121" s="333" t="s">
        <v>990</v>
      </c>
      <c r="D121" s="160" t="s">
        <v>147</v>
      </c>
      <c r="E121" s="310"/>
      <c r="F121" s="310"/>
      <c r="G121" s="310">
        <v>0</v>
      </c>
      <c r="H121" s="326">
        <v>0</v>
      </c>
      <c r="I121" s="310">
        <v>10</v>
      </c>
      <c r="J121" s="314">
        <v>0</v>
      </c>
      <c r="K121" s="314">
        <v>1350</v>
      </c>
      <c r="L121" s="310">
        <v>0</v>
      </c>
      <c r="M121" s="311">
        <f t="shared" si="6"/>
        <v>0</v>
      </c>
      <c r="N121" s="310">
        <v>0</v>
      </c>
      <c r="O121" s="311">
        <f t="shared" si="7"/>
        <v>0</v>
      </c>
      <c r="P121" s="310">
        <v>0</v>
      </c>
      <c r="Q121" s="311">
        <f t="shared" si="8"/>
        <v>0</v>
      </c>
      <c r="R121" s="310">
        <v>0</v>
      </c>
      <c r="S121" s="312">
        <f t="shared" si="9"/>
        <v>0</v>
      </c>
      <c r="T121" s="313">
        <f t="shared" si="10"/>
        <v>0</v>
      </c>
    </row>
    <row r="122" spans="1:20" ht="21" customHeight="1">
      <c r="A122" s="299">
        <v>115</v>
      </c>
      <c r="B122" s="159" t="s">
        <v>991</v>
      </c>
      <c r="C122" s="333" t="s">
        <v>992</v>
      </c>
      <c r="D122" s="160" t="s">
        <v>147</v>
      </c>
      <c r="E122" s="310"/>
      <c r="F122" s="310"/>
      <c r="G122" s="315">
        <v>6450</v>
      </c>
      <c r="H122" s="327">
        <v>7650</v>
      </c>
      <c r="I122" s="310">
        <v>650</v>
      </c>
      <c r="J122" s="314">
        <f t="shared" si="14"/>
        <v>7000</v>
      </c>
      <c r="K122" s="311">
        <v>9.63</v>
      </c>
      <c r="L122" s="315">
        <v>1750</v>
      </c>
      <c r="M122" s="311">
        <f t="shared" si="6"/>
        <v>16852.5</v>
      </c>
      <c r="N122" s="310">
        <v>1750</v>
      </c>
      <c r="O122" s="311">
        <f t="shared" si="7"/>
        <v>16852.5</v>
      </c>
      <c r="P122" s="310">
        <v>1750</v>
      </c>
      <c r="Q122" s="311">
        <f t="shared" si="8"/>
        <v>16852.5</v>
      </c>
      <c r="R122" s="310">
        <v>1750</v>
      </c>
      <c r="S122" s="312">
        <f t="shared" si="9"/>
        <v>16852.5</v>
      </c>
      <c r="T122" s="313">
        <f t="shared" si="10"/>
        <v>67410</v>
      </c>
    </row>
    <row r="123" spans="1:20" ht="21" customHeight="1">
      <c r="A123" s="299">
        <v>116</v>
      </c>
      <c r="B123" s="159" t="s">
        <v>993</v>
      </c>
      <c r="C123" s="333" t="s">
        <v>994</v>
      </c>
      <c r="D123" s="160" t="s">
        <v>147</v>
      </c>
      <c r="E123" s="310"/>
      <c r="F123" s="310"/>
      <c r="G123" s="310">
        <v>24</v>
      </c>
      <c r="H123" s="326">
        <v>40</v>
      </c>
      <c r="I123" s="310">
        <v>20</v>
      </c>
      <c r="J123" s="314">
        <f t="shared" si="14"/>
        <v>20</v>
      </c>
      <c r="K123" s="311">
        <v>220</v>
      </c>
      <c r="L123" s="310">
        <v>5</v>
      </c>
      <c r="M123" s="311">
        <f t="shared" si="6"/>
        <v>1100</v>
      </c>
      <c r="N123" s="310">
        <v>5</v>
      </c>
      <c r="O123" s="311">
        <f t="shared" si="7"/>
        <v>1100</v>
      </c>
      <c r="P123" s="310">
        <v>5</v>
      </c>
      <c r="Q123" s="311">
        <f t="shared" si="8"/>
        <v>1100</v>
      </c>
      <c r="R123" s="310">
        <v>5</v>
      </c>
      <c r="S123" s="312">
        <f t="shared" si="9"/>
        <v>1100</v>
      </c>
      <c r="T123" s="313">
        <f t="shared" si="10"/>
        <v>4400</v>
      </c>
    </row>
    <row r="124" spans="1:20" ht="21" customHeight="1">
      <c r="A124" s="299">
        <v>117</v>
      </c>
      <c r="B124" s="159" t="s">
        <v>995</v>
      </c>
      <c r="C124" s="333" t="s">
        <v>996</v>
      </c>
      <c r="D124" s="160" t="s">
        <v>147</v>
      </c>
      <c r="E124" s="310"/>
      <c r="F124" s="310"/>
      <c r="G124" s="310">
        <v>10</v>
      </c>
      <c r="H124" s="326">
        <v>0</v>
      </c>
      <c r="I124" s="310">
        <v>25</v>
      </c>
      <c r="J124" s="314">
        <v>0</v>
      </c>
      <c r="K124" s="311">
        <v>220</v>
      </c>
      <c r="L124" s="310">
        <v>0</v>
      </c>
      <c r="M124" s="311">
        <f t="shared" si="6"/>
        <v>0</v>
      </c>
      <c r="N124" s="310">
        <v>0</v>
      </c>
      <c r="O124" s="311">
        <f t="shared" si="7"/>
        <v>0</v>
      </c>
      <c r="P124" s="310">
        <v>0</v>
      </c>
      <c r="Q124" s="311">
        <f t="shared" si="8"/>
        <v>0</v>
      </c>
      <c r="R124" s="310">
        <v>0</v>
      </c>
      <c r="S124" s="312">
        <f t="shared" si="9"/>
        <v>0</v>
      </c>
      <c r="T124" s="313">
        <f t="shared" si="10"/>
        <v>0</v>
      </c>
    </row>
    <row r="125" spans="1:20" ht="21" customHeight="1">
      <c r="A125" s="299">
        <v>118</v>
      </c>
      <c r="B125" s="159" t="s">
        <v>997</v>
      </c>
      <c r="C125" s="333" t="s">
        <v>998</v>
      </c>
      <c r="D125" s="160" t="s">
        <v>147</v>
      </c>
      <c r="E125" s="310"/>
      <c r="F125" s="310"/>
      <c r="G125" s="310">
        <v>0</v>
      </c>
      <c r="H125" s="326">
        <v>0</v>
      </c>
      <c r="I125" s="310">
        <v>8</v>
      </c>
      <c r="J125" s="314">
        <v>0</v>
      </c>
      <c r="K125" s="311">
        <v>220</v>
      </c>
      <c r="L125" s="310">
        <v>0</v>
      </c>
      <c r="M125" s="311">
        <f t="shared" si="6"/>
        <v>0</v>
      </c>
      <c r="N125" s="310">
        <v>0</v>
      </c>
      <c r="O125" s="311">
        <f t="shared" si="7"/>
        <v>0</v>
      </c>
      <c r="P125" s="310">
        <v>0</v>
      </c>
      <c r="Q125" s="311">
        <f t="shared" si="8"/>
        <v>0</v>
      </c>
      <c r="R125" s="310">
        <v>0</v>
      </c>
      <c r="S125" s="312">
        <f t="shared" si="9"/>
        <v>0</v>
      </c>
      <c r="T125" s="313">
        <f t="shared" si="10"/>
        <v>0</v>
      </c>
    </row>
    <row r="126" spans="1:20" ht="21" customHeight="1">
      <c r="A126" s="299">
        <v>119</v>
      </c>
      <c r="B126" s="159" t="s">
        <v>999</v>
      </c>
      <c r="C126" s="333" t="s">
        <v>1000</v>
      </c>
      <c r="D126" s="160" t="s">
        <v>147</v>
      </c>
      <c r="E126" s="310"/>
      <c r="F126" s="310"/>
      <c r="G126" s="310">
        <v>22</v>
      </c>
      <c r="H126" s="326">
        <v>39</v>
      </c>
      <c r="I126" s="310">
        <v>9</v>
      </c>
      <c r="J126" s="314">
        <f t="shared" si="14"/>
        <v>30</v>
      </c>
      <c r="K126" s="311">
        <v>220</v>
      </c>
      <c r="L126" s="310">
        <v>10</v>
      </c>
      <c r="M126" s="311">
        <f t="shared" si="6"/>
        <v>2200</v>
      </c>
      <c r="N126" s="310">
        <v>10</v>
      </c>
      <c r="O126" s="311">
        <f t="shared" si="7"/>
        <v>2200</v>
      </c>
      <c r="P126" s="310">
        <v>10</v>
      </c>
      <c r="Q126" s="311">
        <f t="shared" si="8"/>
        <v>2200</v>
      </c>
      <c r="R126" s="310">
        <v>0</v>
      </c>
      <c r="S126" s="312">
        <f t="shared" si="9"/>
        <v>0</v>
      </c>
      <c r="T126" s="313">
        <f t="shared" si="10"/>
        <v>6600</v>
      </c>
    </row>
    <row r="127" spans="1:20" ht="21" customHeight="1">
      <c r="A127" s="299">
        <v>120</v>
      </c>
      <c r="B127" s="159" t="s">
        <v>1001</v>
      </c>
      <c r="C127" s="333" t="s">
        <v>1002</v>
      </c>
      <c r="D127" s="160" t="s">
        <v>147</v>
      </c>
      <c r="E127" s="310"/>
      <c r="F127" s="310"/>
      <c r="G127" s="310">
        <v>21</v>
      </c>
      <c r="H127" s="326">
        <v>34</v>
      </c>
      <c r="I127" s="310">
        <v>14</v>
      </c>
      <c r="J127" s="314">
        <f t="shared" si="14"/>
        <v>20</v>
      </c>
      <c r="K127" s="311">
        <v>220</v>
      </c>
      <c r="L127" s="310">
        <v>5</v>
      </c>
      <c r="M127" s="311">
        <f t="shared" si="6"/>
        <v>1100</v>
      </c>
      <c r="N127" s="310">
        <v>5</v>
      </c>
      <c r="O127" s="311">
        <f t="shared" si="7"/>
        <v>1100</v>
      </c>
      <c r="P127" s="310">
        <v>5</v>
      </c>
      <c r="Q127" s="311">
        <f t="shared" si="8"/>
        <v>1100</v>
      </c>
      <c r="R127" s="310">
        <v>5</v>
      </c>
      <c r="S127" s="312">
        <f t="shared" si="9"/>
        <v>1100</v>
      </c>
      <c r="T127" s="313">
        <f t="shared" si="10"/>
        <v>4400</v>
      </c>
    </row>
    <row r="128" spans="1:20" ht="21" customHeight="1">
      <c r="A128" s="299">
        <v>121</v>
      </c>
      <c r="B128" s="159" t="s">
        <v>1003</v>
      </c>
      <c r="C128" s="333" t="s">
        <v>1004</v>
      </c>
      <c r="D128" s="160" t="s">
        <v>147</v>
      </c>
      <c r="E128" s="310"/>
      <c r="F128" s="310"/>
      <c r="G128" s="310">
        <v>0</v>
      </c>
      <c r="H128" s="326">
        <v>0</v>
      </c>
      <c r="I128" s="310">
        <v>0</v>
      </c>
      <c r="J128" s="314">
        <f t="shared" si="14"/>
        <v>0</v>
      </c>
      <c r="K128" s="311">
        <v>220</v>
      </c>
      <c r="L128" s="310">
        <v>0</v>
      </c>
      <c r="M128" s="311">
        <f t="shared" si="6"/>
        <v>0</v>
      </c>
      <c r="N128" s="310">
        <v>0</v>
      </c>
      <c r="O128" s="311">
        <f t="shared" si="7"/>
        <v>0</v>
      </c>
      <c r="P128" s="310">
        <v>0</v>
      </c>
      <c r="Q128" s="311">
        <f t="shared" si="8"/>
        <v>0</v>
      </c>
      <c r="R128" s="310">
        <v>0</v>
      </c>
      <c r="S128" s="312">
        <f t="shared" si="9"/>
        <v>0</v>
      </c>
      <c r="T128" s="313">
        <f t="shared" si="10"/>
        <v>0</v>
      </c>
    </row>
    <row r="129" spans="1:20" ht="21" customHeight="1">
      <c r="A129" s="299">
        <v>122</v>
      </c>
      <c r="B129" s="159" t="s">
        <v>1005</v>
      </c>
      <c r="C129" s="333" t="s">
        <v>1006</v>
      </c>
      <c r="D129" s="160" t="s">
        <v>111</v>
      </c>
      <c r="E129" s="310"/>
      <c r="F129" s="310"/>
      <c r="G129" s="310">
        <v>1</v>
      </c>
      <c r="H129" s="326">
        <v>3</v>
      </c>
      <c r="I129" s="310">
        <v>2</v>
      </c>
      <c r="J129" s="314">
        <f t="shared" si="14"/>
        <v>1</v>
      </c>
      <c r="K129" s="311">
        <v>460</v>
      </c>
      <c r="L129" s="310">
        <v>1</v>
      </c>
      <c r="M129" s="311">
        <f t="shared" si="6"/>
        <v>460</v>
      </c>
      <c r="N129" s="310">
        <v>0</v>
      </c>
      <c r="O129" s="311">
        <f t="shared" si="7"/>
        <v>0</v>
      </c>
      <c r="P129" s="310">
        <v>0</v>
      </c>
      <c r="Q129" s="311">
        <f t="shared" si="8"/>
        <v>0</v>
      </c>
      <c r="R129" s="310">
        <v>0</v>
      </c>
      <c r="S129" s="312">
        <f t="shared" si="9"/>
        <v>0</v>
      </c>
      <c r="T129" s="313">
        <f t="shared" si="10"/>
        <v>460</v>
      </c>
    </row>
    <row r="130" spans="1:20" ht="21" customHeight="1">
      <c r="A130" s="299">
        <v>123</v>
      </c>
      <c r="B130" s="159" t="s">
        <v>1007</v>
      </c>
      <c r="C130" s="333" t="s">
        <v>1008</v>
      </c>
      <c r="D130" s="160" t="s">
        <v>147</v>
      </c>
      <c r="E130" s="310"/>
      <c r="F130" s="310"/>
      <c r="G130" s="310">
        <v>27</v>
      </c>
      <c r="H130" s="326">
        <v>35</v>
      </c>
      <c r="I130" s="310">
        <v>5</v>
      </c>
      <c r="J130" s="314">
        <f t="shared" si="14"/>
        <v>30</v>
      </c>
      <c r="K130" s="311">
        <v>600</v>
      </c>
      <c r="L130" s="310">
        <v>10</v>
      </c>
      <c r="M130" s="311">
        <f t="shared" si="6"/>
        <v>6000</v>
      </c>
      <c r="N130" s="310">
        <v>10</v>
      </c>
      <c r="O130" s="311">
        <f t="shared" si="7"/>
        <v>6000</v>
      </c>
      <c r="P130" s="310">
        <v>10</v>
      </c>
      <c r="Q130" s="311">
        <f t="shared" si="8"/>
        <v>6000</v>
      </c>
      <c r="R130" s="310">
        <v>0</v>
      </c>
      <c r="S130" s="312">
        <f t="shared" si="9"/>
        <v>0</v>
      </c>
      <c r="T130" s="313">
        <f t="shared" si="10"/>
        <v>18000</v>
      </c>
    </row>
    <row r="131" spans="1:20" ht="21" customHeight="1">
      <c r="A131" s="299">
        <v>124</v>
      </c>
      <c r="B131" s="159" t="s">
        <v>1009</v>
      </c>
      <c r="C131" s="333" t="s">
        <v>1010</v>
      </c>
      <c r="D131" s="160" t="s">
        <v>147</v>
      </c>
      <c r="E131" s="310"/>
      <c r="F131" s="310"/>
      <c r="G131" s="310">
        <v>24</v>
      </c>
      <c r="H131" s="326">
        <v>36</v>
      </c>
      <c r="I131" s="310">
        <v>6</v>
      </c>
      <c r="J131" s="314">
        <f t="shared" si="14"/>
        <v>30</v>
      </c>
      <c r="K131" s="311">
        <v>600</v>
      </c>
      <c r="L131" s="310">
        <v>10</v>
      </c>
      <c r="M131" s="311">
        <f t="shared" si="6"/>
        <v>6000</v>
      </c>
      <c r="N131" s="310">
        <v>10</v>
      </c>
      <c r="O131" s="311">
        <f t="shared" si="7"/>
        <v>6000</v>
      </c>
      <c r="P131" s="310">
        <v>10</v>
      </c>
      <c r="Q131" s="311">
        <f t="shared" si="8"/>
        <v>6000</v>
      </c>
      <c r="R131" s="310">
        <v>0</v>
      </c>
      <c r="S131" s="312">
        <f t="shared" si="9"/>
        <v>0</v>
      </c>
      <c r="T131" s="313">
        <f t="shared" si="10"/>
        <v>18000</v>
      </c>
    </row>
    <row r="132" spans="1:20" ht="21" customHeight="1">
      <c r="A132" s="299">
        <v>125</v>
      </c>
      <c r="B132" s="159" t="s">
        <v>1011</v>
      </c>
      <c r="C132" s="333" t="s">
        <v>1012</v>
      </c>
      <c r="D132" s="160" t="s">
        <v>147</v>
      </c>
      <c r="E132" s="310"/>
      <c r="F132" s="310"/>
      <c r="G132" s="310">
        <v>9</v>
      </c>
      <c r="H132" s="326">
        <v>18</v>
      </c>
      <c r="I132" s="310">
        <v>8</v>
      </c>
      <c r="J132" s="314">
        <f t="shared" si="14"/>
        <v>10</v>
      </c>
      <c r="K132" s="311">
        <v>600</v>
      </c>
      <c r="L132" s="310">
        <v>5</v>
      </c>
      <c r="M132" s="311">
        <f t="shared" si="6"/>
        <v>3000</v>
      </c>
      <c r="N132" s="310">
        <v>0</v>
      </c>
      <c r="O132" s="311">
        <f t="shared" si="7"/>
        <v>0</v>
      </c>
      <c r="P132" s="310">
        <v>5</v>
      </c>
      <c r="Q132" s="311">
        <f t="shared" si="8"/>
        <v>3000</v>
      </c>
      <c r="R132" s="310">
        <v>0</v>
      </c>
      <c r="S132" s="312">
        <f t="shared" si="9"/>
        <v>0</v>
      </c>
      <c r="T132" s="313">
        <f t="shared" si="10"/>
        <v>6000</v>
      </c>
    </row>
    <row r="133" spans="1:20" ht="21" customHeight="1">
      <c r="A133" s="299">
        <v>126</v>
      </c>
      <c r="B133" s="159" t="s">
        <v>1013</v>
      </c>
      <c r="C133" s="333" t="s">
        <v>1014</v>
      </c>
      <c r="D133" s="160" t="s">
        <v>147</v>
      </c>
      <c r="E133" s="310"/>
      <c r="F133" s="310"/>
      <c r="G133" s="310">
        <v>25</v>
      </c>
      <c r="H133" s="326">
        <v>40</v>
      </c>
      <c r="I133" s="310">
        <v>10</v>
      </c>
      <c r="J133" s="314">
        <f t="shared" si="14"/>
        <v>30</v>
      </c>
      <c r="K133" s="311">
        <v>600</v>
      </c>
      <c r="L133" s="310">
        <v>10</v>
      </c>
      <c r="M133" s="311">
        <f t="shared" si="6"/>
        <v>6000</v>
      </c>
      <c r="N133" s="310">
        <v>10</v>
      </c>
      <c r="O133" s="311">
        <f t="shared" si="7"/>
        <v>6000</v>
      </c>
      <c r="P133" s="310">
        <v>10</v>
      </c>
      <c r="Q133" s="311">
        <f t="shared" si="8"/>
        <v>6000</v>
      </c>
      <c r="R133" s="310">
        <v>0</v>
      </c>
      <c r="S133" s="312">
        <f t="shared" si="9"/>
        <v>0</v>
      </c>
      <c r="T133" s="313">
        <f t="shared" si="10"/>
        <v>18000</v>
      </c>
    </row>
    <row r="134" spans="1:20" ht="21" customHeight="1">
      <c r="A134" s="299">
        <v>127</v>
      </c>
      <c r="B134" s="159" t="s">
        <v>1015</v>
      </c>
      <c r="C134" s="333" t="s">
        <v>1016</v>
      </c>
      <c r="D134" s="160" t="s">
        <v>147</v>
      </c>
      <c r="E134" s="310"/>
      <c r="F134" s="310"/>
      <c r="G134" s="310">
        <v>9</v>
      </c>
      <c r="H134" s="326">
        <v>23</v>
      </c>
      <c r="I134" s="310">
        <v>13</v>
      </c>
      <c r="J134" s="314">
        <f t="shared" si="14"/>
        <v>10</v>
      </c>
      <c r="K134" s="311">
        <v>600</v>
      </c>
      <c r="L134" s="310">
        <v>5</v>
      </c>
      <c r="M134" s="311">
        <f t="shared" si="6"/>
        <v>3000</v>
      </c>
      <c r="N134" s="310">
        <v>0</v>
      </c>
      <c r="O134" s="311">
        <f t="shared" si="7"/>
        <v>0</v>
      </c>
      <c r="P134" s="310">
        <v>5</v>
      </c>
      <c r="Q134" s="311">
        <f t="shared" si="8"/>
        <v>3000</v>
      </c>
      <c r="R134" s="310">
        <v>0</v>
      </c>
      <c r="S134" s="312">
        <f t="shared" si="9"/>
        <v>0</v>
      </c>
      <c r="T134" s="313">
        <f t="shared" si="10"/>
        <v>6000</v>
      </c>
    </row>
    <row r="135" spans="1:20" ht="21" customHeight="1">
      <c r="A135" s="299">
        <v>128</v>
      </c>
      <c r="B135" s="159" t="s">
        <v>1017</v>
      </c>
      <c r="C135" s="333" t="s">
        <v>1018</v>
      </c>
      <c r="D135" s="160" t="s">
        <v>444</v>
      </c>
      <c r="E135" s="310"/>
      <c r="F135" s="310"/>
      <c r="G135" s="310">
        <v>20</v>
      </c>
      <c r="H135" s="326">
        <v>40</v>
      </c>
      <c r="I135" s="310">
        <v>10</v>
      </c>
      <c r="J135" s="314">
        <f t="shared" si="14"/>
        <v>30</v>
      </c>
      <c r="K135" s="311">
        <v>90</v>
      </c>
      <c r="L135" s="310">
        <v>10</v>
      </c>
      <c r="M135" s="311">
        <f t="shared" si="6"/>
        <v>900</v>
      </c>
      <c r="N135" s="310">
        <v>10</v>
      </c>
      <c r="O135" s="311">
        <f t="shared" si="7"/>
        <v>900</v>
      </c>
      <c r="P135" s="310">
        <v>10</v>
      </c>
      <c r="Q135" s="311">
        <f t="shared" si="8"/>
        <v>900</v>
      </c>
      <c r="R135" s="310">
        <v>0</v>
      </c>
      <c r="S135" s="312">
        <f t="shared" si="9"/>
        <v>0</v>
      </c>
      <c r="T135" s="313">
        <f t="shared" si="10"/>
        <v>2700</v>
      </c>
    </row>
    <row r="136" spans="1:20" ht="21" customHeight="1">
      <c r="A136" s="299">
        <v>129</v>
      </c>
      <c r="B136" s="159" t="s">
        <v>1019</v>
      </c>
      <c r="C136" s="333" t="s">
        <v>1020</v>
      </c>
      <c r="D136" s="160" t="s">
        <v>67</v>
      </c>
      <c r="E136" s="310"/>
      <c r="F136" s="310"/>
      <c r="G136" s="315">
        <v>1314</v>
      </c>
      <c r="H136" s="327">
        <v>1689</v>
      </c>
      <c r="I136" s="310">
        <v>89</v>
      </c>
      <c r="J136" s="314">
        <f t="shared" si="14"/>
        <v>1600</v>
      </c>
      <c r="K136" s="311">
        <v>45</v>
      </c>
      <c r="L136" s="310">
        <v>400</v>
      </c>
      <c r="M136" s="311">
        <f t="shared" si="6"/>
        <v>18000</v>
      </c>
      <c r="N136" s="310">
        <v>400</v>
      </c>
      <c r="O136" s="311">
        <f t="shared" si="7"/>
        <v>18000</v>
      </c>
      <c r="P136" s="310">
        <v>400</v>
      </c>
      <c r="Q136" s="311">
        <f t="shared" si="8"/>
        <v>18000</v>
      </c>
      <c r="R136" s="310">
        <v>400</v>
      </c>
      <c r="S136" s="312">
        <f t="shared" si="9"/>
        <v>18000</v>
      </c>
      <c r="T136" s="313">
        <f t="shared" si="10"/>
        <v>72000</v>
      </c>
    </row>
    <row r="137" spans="1:20" ht="21" customHeight="1">
      <c r="A137" s="299">
        <v>130</v>
      </c>
      <c r="B137" s="159" t="s">
        <v>1021</v>
      </c>
      <c r="C137" s="333" t="s">
        <v>1022</v>
      </c>
      <c r="D137" s="160" t="s">
        <v>67</v>
      </c>
      <c r="E137" s="310"/>
      <c r="F137" s="310"/>
      <c r="G137" s="310">
        <v>9</v>
      </c>
      <c r="H137" s="326">
        <v>14</v>
      </c>
      <c r="I137" s="310">
        <v>4</v>
      </c>
      <c r="J137" s="314">
        <f t="shared" si="14"/>
        <v>10</v>
      </c>
      <c r="K137" s="311">
        <v>110</v>
      </c>
      <c r="L137" s="310">
        <v>5</v>
      </c>
      <c r="M137" s="311">
        <f aca="true" t="shared" si="15" ref="M137:M200">L137*K137</f>
        <v>550</v>
      </c>
      <c r="N137" s="310">
        <v>0</v>
      </c>
      <c r="O137" s="311">
        <f aca="true" t="shared" si="16" ref="O137:O200">N137*K137</f>
        <v>0</v>
      </c>
      <c r="P137" s="310">
        <v>5</v>
      </c>
      <c r="Q137" s="311">
        <f aca="true" t="shared" si="17" ref="Q137:Q200">P137*K137</f>
        <v>550</v>
      </c>
      <c r="R137" s="310">
        <v>0</v>
      </c>
      <c r="S137" s="312">
        <f aca="true" t="shared" si="18" ref="S137:S200">R137*K137</f>
        <v>0</v>
      </c>
      <c r="T137" s="313">
        <f aca="true" t="shared" si="19" ref="T137:T200">M137+O137+Q137+S137</f>
        <v>1100</v>
      </c>
    </row>
    <row r="138" spans="1:20" ht="21" customHeight="1">
      <c r="A138" s="299">
        <v>131</v>
      </c>
      <c r="B138" s="159" t="s">
        <v>1023</v>
      </c>
      <c r="C138" s="333" t="s">
        <v>1024</v>
      </c>
      <c r="D138" s="160" t="s">
        <v>67</v>
      </c>
      <c r="E138" s="310"/>
      <c r="F138" s="310"/>
      <c r="G138" s="310">
        <v>57</v>
      </c>
      <c r="H138" s="326">
        <v>73</v>
      </c>
      <c r="I138" s="310">
        <v>3</v>
      </c>
      <c r="J138" s="314">
        <f t="shared" si="14"/>
        <v>70</v>
      </c>
      <c r="K138" s="314">
        <v>1060</v>
      </c>
      <c r="L138" s="310">
        <v>20</v>
      </c>
      <c r="M138" s="311">
        <f t="shared" si="15"/>
        <v>21200</v>
      </c>
      <c r="N138" s="310">
        <v>20</v>
      </c>
      <c r="O138" s="311">
        <f t="shared" si="16"/>
        <v>21200</v>
      </c>
      <c r="P138" s="310">
        <v>20</v>
      </c>
      <c r="Q138" s="311">
        <f t="shared" si="17"/>
        <v>21200</v>
      </c>
      <c r="R138" s="310">
        <v>10</v>
      </c>
      <c r="S138" s="312">
        <f t="shared" si="18"/>
        <v>10600</v>
      </c>
      <c r="T138" s="313">
        <f t="shared" si="19"/>
        <v>74200</v>
      </c>
    </row>
    <row r="139" spans="1:20" ht="21" customHeight="1">
      <c r="A139" s="299">
        <v>132</v>
      </c>
      <c r="B139" s="159" t="s">
        <v>1025</v>
      </c>
      <c r="C139" s="333" t="s">
        <v>1026</v>
      </c>
      <c r="D139" s="160" t="s">
        <v>704</v>
      </c>
      <c r="E139" s="310"/>
      <c r="F139" s="310"/>
      <c r="G139" s="310">
        <v>0</v>
      </c>
      <c r="H139" s="326">
        <v>0</v>
      </c>
      <c r="I139" s="310">
        <v>3</v>
      </c>
      <c r="J139" s="314">
        <v>0</v>
      </c>
      <c r="K139" s="311">
        <v>120</v>
      </c>
      <c r="L139" s="310">
        <v>0</v>
      </c>
      <c r="M139" s="311">
        <f t="shared" si="15"/>
        <v>0</v>
      </c>
      <c r="N139" s="310">
        <v>0</v>
      </c>
      <c r="O139" s="311">
        <f t="shared" si="16"/>
        <v>0</v>
      </c>
      <c r="P139" s="310">
        <v>0</v>
      </c>
      <c r="Q139" s="311">
        <f t="shared" si="17"/>
        <v>0</v>
      </c>
      <c r="R139" s="310">
        <v>0</v>
      </c>
      <c r="S139" s="312">
        <f t="shared" si="18"/>
        <v>0</v>
      </c>
      <c r="T139" s="313">
        <f t="shared" si="19"/>
        <v>0</v>
      </c>
    </row>
    <row r="140" spans="1:20" ht="21" customHeight="1">
      <c r="A140" s="299">
        <v>133</v>
      </c>
      <c r="B140" s="159" t="s">
        <v>1027</v>
      </c>
      <c r="C140" s="333" t="s">
        <v>1028</v>
      </c>
      <c r="D140" s="160" t="s">
        <v>704</v>
      </c>
      <c r="E140" s="310"/>
      <c r="F140" s="310"/>
      <c r="G140" s="310">
        <v>0</v>
      </c>
      <c r="H140" s="326">
        <v>0</v>
      </c>
      <c r="I140" s="310">
        <v>4</v>
      </c>
      <c r="J140" s="314">
        <v>0</v>
      </c>
      <c r="K140" s="311">
        <v>40</v>
      </c>
      <c r="L140" s="310">
        <v>0</v>
      </c>
      <c r="M140" s="311">
        <f t="shared" si="15"/>
        <v>0</v>
      </c>
      <c r="N140" s="310">
        <v>0</v>
      </c>
      <c r="O140" s="311">
        <f t="shared" si="16"/>
        <v>0</v>
      </c>
      <c r="P140" s="310">
        <v>0</v>
      </c>
      <c r="Q140" s="311">
        <f t="shared" si="17"/>
        <v>0</v>
      </c>
      <c r="R140" s="310">
        <v>0</v>
      </c>
      <c r="S140" s="312">
        <f t="shared" si="18"/>
        <v>0</v>
      </c>
      <c r="T140" s="313">
        <f t="shared" si="19"/>
        <v>0</v>
      </c>
    </row>
    <row r="141" spans="1:20" ht="21" customHeight="1">
      <c r="A141" s="299">
        <v>134</v>
      </c>
      <c r="B141" s="159" t="s">
        <v>1029</v>
      </c>
      <c r="C141" s="333" t="s">
        <v>1030</v>
      </c>
      <c r="D141" s="160" t="s">
        <v>67</v>
      </c>
      <c r="E141" s="310"/>
      <c r="F141" s="310"/>
      <c r="G141" s="310">
        <v>6</v>
      </c>
      <c r="H141" s="326">
        <v>8</v>
      </c>
      <c r="I141" s="310">
        <v>0</v>
      </c>
      <c r="J141" s="314">
        <f t="shared" si="14"/>
        <v>8</v>
      </c>
      <c r="K141" s="311">
        <v>570</v>
      </c>
      <c r="L141" s="310">
        <v>2</v>
      </c>
      <c r="M141" s="311">
        <f t="shared" si="15"/>
        <v>1140</v>
      </c>
      <c r="N141" s="310">
        <v>2</v>
      </c>
      <c r="O141" s="311">
        <f t="shared" si="16"/>
        <v>1140</v>
      </c>
      <c r="P141" s="310">
        <v>2</v>
      </c>
      <c r="Q141" s="311">
        <f t="shared" si="17"/>
        <v>1140</v>
      </c>
      <c r="R141" s="310">
        <v>2</v>
      </c>
      <c r="S141" s="312">
        <f t="shared" si="18"/>
        <v>1140</v>
      </c>
      <c r="T141" s="313">
        <f t="shared" si="19"/>
        <v>4560</v>
      </c>
    </row>
    <row r="142" spans="1:20" ht="21" customHeight="1">
      <c r="A142" s="299">
        <v>135</v>
      </c>
      <c r="B142" s="159" t="s">
        <v>1031</v>
      </c>
      <c r="C142" s="333" t="s">
        <v>1032</v>
      </c>
      <c r="D142" s="160" t="s">
        <v>67</v>
      </c>
      <c r="E142" s="310"/>
      <c r="F142" s="310"/>
      <c r="G142" s="310">
        <v>5</v>
      </c>
      <c r="H142" s="326">
        <v>8</v>
      </c>
      <c r="I142" s="310">
        <v>2</v>
      </c>
      <c r="J142" s="314">
        <f t="shared" si="14"/>
        <v>6</v>
      </c>
      <c r="K142" s="311">
        <v>570</v>
      </c>
      <c r="L142" s="310">
        <v>3</v>
      </c>
      <c r="M142" s="311">
        <f t="shared" si="15"/>
        <v>1710</v>
      </c>
      <c r="N142" s="310">
        <v>0</v>
      </c>
      <c r="O142" s="311">
        <f t="shared" si="16"/>
        <v>0</v>
      </c>
      <c r="P142" s="310">
        <v>3</v>
      </c>
      <c r="Q142" s="311">
        <f t="shared" si="17"/>
        <v>1710</v>
      </c>
      <c r="R142" s="310">
        <v>0</v>
      </c>
      <c r="S142" s="312">
        <f t="shared" si="18"/>
        <v>0</v>
      </c>
      <c r="T142" s="313">
        <f t="shared" si="19"/>
        <v>3420</v>
      </c>
    </row>
    <row r="143" spans="1:20" ht="21" customHeight="1">
      <c r="A143" s="299">
        <v>136</v>
      </c>
      <c r="B143" s="159" t="s">
        <v>1033</v>
      </c>
      <c r="C143" s="333" t="s">
        <v>1034</v>
      </c>
      <c r="D143" s="160" t="s">
        <v>67</v>
      </c>
      <c r="E143" s="310"/>
      <c r="F143" s="310"/>
      <c r="G143" s="310">
        <v>57</v>
      </c>
      <c r="H143" s="326">
        <v>97</v>
      </c>
      <c r="I143" s="310">
        <v>37</v>
      </c>
      <c r="J143" s="314">
        <f aca="true" t="shared" si="20" ref="J143:J206">H143-I143</f>
        <v>60</v>
      </c>
      <c r="K143" s="311">
        <v>575</v>
      </c>
      <c r="L143" s="310">
        <v>15</v>
      </c>
      <c r="M143" s="311">
        <f t="shared" si="15"/>
        <v>8625</v>
      </c>
      <c r="N143" s="310">
        <v>15</v>
      </c>
      <c r="O143" s="311">
        <f t="shared" si="16"/>
        <v>8625</v>
      </c>
      <c r="P143" s="310">
        <v>15</v>
      </c>
      <c r="Q143" s="311">
        <f t="shared" si="17"/>
        <v>8625</v>
      </c>
      <c r="R143" s="310">
        <v>15</v>
      </c>
      <c r="S143" s="312">
        <f t="shared" si="18"/>
        <v>8625</v>
      </c>
      <c r="T143" s="313">
        <f t="shared" si="19"/>
        <v>34500</v>
      </c>
    </row>
    <row r="144" spans="1:20" ht="21" customHeight="1">
      <c r="A144" s="299">
        <v>137</v>
      </c>
      <c r="B144" s="159" t="s">
        <v>1035</v>
      </c>
      <c r="C144" s="333" t="s">
        <v>1036</v>
      </c>
      <c r="D144" s="160" t="s">
        <v>67</v>
      </c>
      <c r="E144" s="310"/>
      <c r="F144" s="310"/>
      <c r="G144" s="310">
        <v>77</v>
      </c>
      <c r="H144" s="326">
        <v>96</v>
      </c>
      <c r="I144" s="310">
        <v>36</v>
      </c>
      <c r="J144" s="314">
        <f t="shared" si="20"/>
        <v>60</v>
      </c>
      <c r="K144" s="311">
        <v>575</v>
      </c>
      <c r="L144" s="310">
        <v>15</v>
      </c>
      <c r="M144" s="311">
        <f>L144*K144</f>
        <v>8625</v>
      </c>
      <c r="N144" s="310">
        <v>15</v>
      </c>
      <c r="O144" s="311">
        <f>N144*K144</f>
        <v>8625</v>
      </c>
      <c r="P144" s="310">
        <v>15</v>
      </c>
      <c r="Q144" s="311">
        <f>P144*K144</f>
        <v>8625</v>
      </c>
      <c r="R144" s="310">
        <v>15</v>
      </c>
      <c r="S144" s="312">
        <f>R144*K144</f>
        <v>8625</v>
      </c>
      <c r="T144" s="313">
        <f t="shared" si="19"/>
        <v>34500</v>
      </c>
    </row>
    <row r="145" spans="1:20" ht="21" customHeight="1">
      <c r="A145" s="299">
        <v>138</v>
      </c>
      <c r="B145" s="159" t="s">
        <v>1037</v>
      </c>
      <c r="C145" s="333" t="s">
        <v>1038</v>
      </c>
      <c r="D145" s="160" t="s">
        <v>147</v>
      </c>
      <c r="E145" s="310"/>
      <c r="F145" s="310"/>
      <c r="G145" s="315">
        <v>1000</v>
      </c>
      <c r="H145" s="327">
        <v>1350</v>
      </c>
      <c r="I145" s="310">
        <v>150</v>
      </c>
      <c r="J145" s="314">
        <f t="shared" si="20"/>
        <v>1200</v>
      </c>
      <c r="K145" s="311">
        <v>16</v>
      </c>
      <c r="L145" s="310">
        <v>300</v>
      </c>
      <c r="M145" s="311">
        <f t="shared" si="15"/>
        <v>4800</v>
      </c>
      <c r="N145" s="310">
        <v>300</v>
      </c>
      <c r="O145" s="311">
        <f t="shared" si="16"/>
        <v>4800</v>
      </c>
      <c r="P145" s="310">
        <v>300</v>
      </c>
      <c r="Q145" s="311">
        <f t="shared" si="17"/>
        <v>4800</v>
      </c>
      <c r="R145" s="310">
        <v>300</v>
      </c>
      <c r="S145" s="312">
        <f t="shared" si="18"/>
        <v>4800</v>
      </c>
      <c r="T145" s="313">
        <f t="shared" si="19"/>
        <v>19200</v>
      </c>
    </row>
    <row r="146" spans="1:20" ht="21" customHeight="1">
      <c r="A146" s="299">
        <v>139</v>
      </c>
      <c r="B146" s="159" t="s">
        <v>1039</v>
      </c>
      <c r="C146" s="333" t="s">
        <v>1040</v>
      </c>
      <c r="D146" s="160" t="s">
        <v>67</v>
      </c>
      <c r="E146" s="310"/>
      <c r="F146" s="310"/>
      <c r="G146" s="310">
        <v>36</v>
      </c>
      <c r="H146" s="326">
        <v>41</v>
      </c>
      <c r="I146" s="310">
        <v>1</v>
      </c>
      <c r="J146" s="314">
        <f t="shared" si="20"/>
        <v>40</v>
      </c>
      <c r="K146" s="311">
        <v>449.4</v>
      </c>
      <c r="L146" s="310">
        <v>10</v>
      </c>
      <c r="M146" s="311">
        <f t="shared" si="15"/>
        <v>4494</v>
      </c>
      <c r="N146" s="310">
        <v>10</v>
      </c>
      <c r="O146" s="311">
        <f t="shared" si="16"/>
        <v>4494</v>
      </c>
      <c r="P146" s="310">
        <v>10</v>
      </c>
      <c r="Q146" s="311">
        <f t="shared" si="17"/>
        <v>4494</v>
      </c>
      <c r="R146" s="310">
        <v>10</v>
      </c>
      <c r="S146" s="312">
        <f t="shared" si="18"/>
        <v>4494</v>
      </c>
      <c r="T146" s="313">
        <f t="shared" si="19"/>
        <v>17976</v>
      </c>
    </row>
    <row r="147" spans="1:20" ht="21" customHeight="1">
      <c r="A147" s="299">
        <v>140</v>
      </c>
      <c r="B147" s="159" t="s">
        <v>1041</v>
      </c>
      <c r="C147" s="333" t="s">
        <v>1042</v>
      </c>
      <c r="D147" s="160" t="s">
        <v>147</v>
      </c>
      <c r="E147" s="310"/>
      <c r="F147" s="310"/>
      <c r="G147" s="310">
        <v>37</v>
      </c>
      <c r="H147" s="326">
        <v>62</v>
      </c>
      <c r="I147" s="310">
        <v>22</v>
      </c>
      <c r="J147" s="314">
        <f t="shared" si="20"/>
        <v>40</v>
      </c>
      <c r="K147" s="311">
        <v>20</v>
      </c>
      <c r="L147" s="310">
        <v>10</v>
      </c>
      <c r="M147" s="311">
        <f>L147*K147</f>
        <v>200</v>
      </c>
      <c r="N147" s="310">
        <v>10</v>
      </c>
      <c r="O147" s="311">
        <f>N147*K147</f>
        <v>200</v>
      </c>
      <c r="P147" s="310">
        <v>10</v>
      </c>
      <c r="Q147" s="311">
        <f>P147*K147</f>
        <v>200</v>
      </c>
      <c r="R147" s="310">
        <v>10</v>
      </c>
      <c r="S147" s="312">
        <f>R147*K147</f>
        <v>200</v>
      </c>
      <c r="T147" s="313">
        <f t="shared" si="19"/>
        <v>800</v>
      </c>
    </row>
    <row r="148" spans="1:20" ht="21" customHeight="1">
      <c r="A148" s="299">
        <v>141</v>
      </c>
      <c r="B148" s="159" t="s">
        <v>1043</v>
      </c>
      <c r="C148" s="333" t="s">
        <v>1044</v>
      </c>
      <c r="D148" s="160" t="s">
        <v>147</v>
      </c>
      <c r="E148" s="310"/>
      <c r="F148" s="310"/>
      <c r="G148" s="310">
        <v>30</v>
      </c>
      <c r="H148" s="326">
        <v>40</v>
      </c>
      <c r="I148" s="310">
        <v>0</v>
      </c>
      <c r="J148" s="314">
        <f t="shared" si="20"/>
        <v>40</v>
      </c>
      <c r="K148" s="311">
        <v>120</v>
      </c>
      <c r="L148" s="310">
        <v>10</v>
      </c>
      <c r="M148" s="311">
        <f>L148*K148</f>
        <v>1200</v>
      </c>
      <c r="N148" s="310">
        <v>10</v>
      </c>
      <c r="O148" s="311">
        <f>N148*K148</f>
        <v>1200</v>
      </c>
      <c r="P148" s="310">
        <v>10</v>
      </c>
      <c r="Q148" s="311">
        <f>P148*K148</f>
        <v>1200</v>
      </c>
      <c r="R148" s="310">
        <v>10</v>
      </c>
      <c r="S148" s="312">
        <f>R148*K148</f>
        <v>1200</v>
      </c>
      <c r="T148" s="313">
        <f t="shared" si="19"/>
        <v>4800</v>
      </c>
    </row>
    <row r="149" spans="1:20" ht="21" customHeight="1">
      <c r="A149" s="299">
        <v>142</v>
      </c>
      <c r="B149" s="159" t="s">
        <v>1045</v>
      </c>
      <c r="C149" s="333" t="s">
        <v>1046</v>
      </c>
      <c r="D149" s="160" t="s">
        <v>147</v>
      </c>
      <c r="E149" s="310"/>
      <c r="F149" s="310"/>
      <c r="G149" s="310">
        <v>0</v>
      </c>
      <c r="H149" s="326">
        <v>0</v>
      </c>
      <c r="I149" s="310">
        <v>30</v>
      </c>
      <c r="J149" s="314">
        <v>0</v>
      </c>
      <c r="K149" s="311">
        <v>120</v>
      </c>
      <c r="L149" s="310">
        <v>0</v>
      </c>
      <c r="M149" s="311">
        <f t="shared" si="15"/>
        <v>0</v>
      </c>
      <c r="N149" s="310">
        <v>0</v>
      </c>
      <c r="O149" s="311">
        <f t="shared" si="16"/>
        <v>0</v>
      </c>
      <c r="P149" s="310">
        <v>0</v>
      </c>
      <c r="Q149" s="311">
        <f t="shared" si="17"/>
        <v>0</v>
      </c>
      <c r="R149" s="310">
        <v>0</v>
      </c>
      <c r="S149" s="312">
        <f t="shared" si="18"/>
        <v>0</v>
      </c>
      <c r="T149" s="313">
        <f t="shared" si="19"/>
        <v>0</v>
      </c>
    </row>
    <row r="150" spans="1:20" ht="21" customHeight="1">
      <c r="A150" s="299">
        <v>143</v>
      </c>
      <c r="B150" s="159" t="s">
        <v>1047</v>
      </c>
      <c r="C150" s="333" t="s">
        <v>1048</v>
      </c>
      <c r="D150" s="160" t="s">
        <v>67</v>
      </c>
      <c r="E150" s="310"/>
      <c r="F150" s="310"/>
      <c r="G150" s="310">
        <v>266</v>
      </c>
      <c r="H150" s="326">
        <v>300</v>
      </c>
      <c r="I150" s="310">
        <v>40</v>
      </c>
      <c r="J150" s="314">
        <f t="shared" si="20"/>
        <v>260</v>
      </c>
      <c r="K150" s="311">
        <v>53.5</v>
      </c>
      <c r="L150" s="310">
        <v>65</v>
      </c>
      <c r="M150" s="311">
        <f t="shared" si="15"/>
        <v>3477.5</v>
      </c>
      <c r="N150" s="310">
        <v>65</v>
      </c>
      <c r="O150" s="311">
        <f t="shared" si="16"/>
        <v>3477.5</v>
      </c>
      <c r="P150" s="310">
        <v>65</v>
      </c>
      <c r="Q150" s="311">
        <f t="shared" si="17"/>
        <v>3477.5</v>
      </c>
      <c r="R150" s="310">
        <v>65</v>
      </c>
      <c r="S150" s="312">
        <f t="shared" si="18"/>
        <v>3477.5</v>
      </c>
      <c r="T150" s="313">
        <f t="shared" si="19"/>
        <v>13910</v>
      </c>
    </row>
    <row r="151" spans="1:20" ht="21" customHeight="1">
      <c r="A151" s="299">
        <v>144</v>
      </c>
      <c r="B151" s="159" t="s">
        <v>1049</v>
      </c>
      <c r="C151" s="333" t="s">
        <v>1050</v>
      </c>
      <c r="D151" s="160" t="s">
        <v>67</v>
      </c>
      <c r="E151" s="310"/>
      <c r="F151" s="310"/>
      <c r="G151" s="310">
        <v>42</v>
      </c>
      <c r="H151" s="326">
        <v>97</v>
      </c>
      <c r="I151" s="310">
        <v>37</v>
      </c>
      <c r="J151" s="314">
        <f t="shared" si="20"/>
        <v>60</v>
      </c>
      <c r="K151" s="311">
        <v>53.5</v>
      </c>
      <c r="L151" s="310">
        <v>15</v>
      </c>
      <c r="M151" s="311">
        <f t="shared" si="15"/>
        <v>802.5</v>
      </c>
      <c r="N151" s="310">
        <v>15</v>
      </c>
      <c r="O151" s="311">
        <f t="shared" si="16"/>
        <v>802.5</v>
      </c>
      <c r="P151" s="310">
        <v>15</v>
      </c>
      <c r="Q151" s="311">
        <f t="shared" si="17"/>
        <v>802.5</v>
      </c>
      <c r="R151" s="310">
        <v>15</v>
      </c>
      <c r="S151" s="312">
        <f t="shared" si="18"/>
        <v>802.5</v>
      </c>
      <c r="T151" s="313">
        <f t="shared" si="19"/>
        <v>3210</v>
      </c>
    </row>
    <row r="152" spans="1:20" ht="21" customHeight="1">
      <c r="A152" s="299">
        <v>145</v>
      </c>
      <c r="B152" s="159" t="s">
        <v>1051</v>
      </c>
      <c r="C152" s="333" t="s">
        <v>1052</v>
      </c>
      <c r="D152" s="160" t="s">
        <v>67</v>
      </c>
      <c r="E152" s="310"/>
      <c r="F152" s="310"/>
      <c r="G152" s="310">
        <v>207</v>
      </c>
      <c r="H152" s="326">
        <v>248</v>
      </c>
      <c r="I152" s="310">
        <v>28</v>
      </c>
      <c r="J152" s="314">
        <f t="shared" si="20"/>
        <v>220</v>
      </c>
      <c r="K152" s="311">
        <v>51</v>
      </c>
      <c r="L152" s="310">
        <v>55</v>
      </c>
      <c r="M152" s="311">
        <f t="shared" si="15"/>
        <v>2805</v>
      </c>
      <c r="N152" s="310">
        <v>55</v>
      </c>
      <c r="O152" s="311">
        <f t="shared" si="16"/>
        <v>2805</v>
      </c>
      <c r="P152" s="310">
        <v>55</v>
      </c>
      <c r="Q152" s="311">
        <f t="shared" si="17"/>
        <v>2805</v>
      </c>
      <c r="R152" s="310">
        <v>55</v>
      </c>
      <c r="S152" s="312">
        <f t="shared" si="18"/>
        <v>2805</v>
      </c>
      <c r="T152" s="313">
        <f t="shared" si="19"/>
        <v>11220</v>
      </c>
    </row>
    <row r="153" spans="1:20" ht="21" customHeight="1">
      <c r="A153" s="299">
        <v>146</v>
      </c>
      <c r="B153" s="159" t="s">
        <v>1053</v>
      </c>
      <c r="C153" s="333" t="s">
        <v>1054</v>
      </c>
      <c r="D153" s="160" t="s">
        <v>67</v>
      </c>
      <c r="E153" s="310"/>
      <c r="F153" s="310"/>
      <c r="G153" s="310">
        <v>77</v>
      </c>
      <c r="H153" s="326">
        <v>110</v>
      </c>
      <c r="I153" s="310">
        <v>30</v>
      </c>
      <c r="J153" s="314">
        <f t="shared" si="20"/>
        <v>80</v>
      </c>
      <c r="K153" s="311">
        <v>51</v>
      </c>
      <c r="L153" s="310">
        <v>20</v>
      </c>
      <c r="M153" s="311">
        <f t="shared" si="15"/>
        <v>1020</v>
      </c>
      <c r="N153" s="310">
        <v>20</v>
      </c>
      <c r="O153" s="311">
        <f t="shared" si="16"/>
        <v>1020</v>
      </c>
      <c r="P153" s="310">
        <v>20</v>
      </c>
      <c r="Q153" s="311">
        <f t="shared" si="17"/>
        <v>1020</v>
      </c>
      <c r="R153" s="310">
        <v>20</v>
      </c>
      <c r="S153" s="312">
        <f t="shared" si="18"/>
        <v>1020</v>
      </c>
      <c r="T153" s="313">
        <f t="shared" si="19"/>
        <v>4080</v>
      </c>
    </row>
    <row r="154" spans="1:20" ht="21" customHeight="1">
      <c r="A154" s="299">
        <v>147</v>
      </c>
      <c r="B154" s="159" t="s">
        <v>1055</v>
      </c>
      <c r="C154" s="333" t="s">
        <v>1056</v>
      </c>
      <c r="D154" s="160" t="s">
        <v>67</v>
      </c>
      <c r="E154" s="310"/>
      <c r="F154" s="310"/>
      <c r="G154" s="310">
        <v>32</v>
      </c>
      <c r="H154" s="326">
        <v>52</v>
      </c>
      <c r="I154" s="310">
        <v>12</v>
      </c>
      <c r="J154" s="314">
        <f t="shared" si="20"/>
        <v>40</v>
      </c>
      <c r="K154" s="311">
        <v>51</v>
      </c>
      <c r="L154" s="310">
        <v>10</v>
      </c>
      <c r="M154" s="311">
        <f t="shared" si="15"/>
        <v>510</v>
      </c>
      <c r="N154" s="310">
        <v>10</v>
      </c>
      <c r="O154" s="311">
        <f t="shared" si="16"/>
        <v>510</v>
      </c>
      <c r="P154" s="310">
        <v>10</v>
      </c>
      <c r="Q154" s="311">
        <f t="shared" si="17"/>
        <v>510</v>
      </c>
      <c r="R154" s="310">
        <v>10</v>
      </c>
      <c r="S154" s="312">
        <f t="shared" si="18"/>
        <v>510</v>
      </c>
      <c r="T154" s="313">
        <f t="shared" si="19"/>
        <v>2040</v>
      </c>
    </row>
    <row r="155" spans="1:20" ht="21" customHeight="1">
      <c r="A155" s="299">
        <v>148</v>
      </c>
      <c r="B155" s="159" t="s">
        <v>1057</v>
      </c>
      <c r="C155" s="333" t="s">
        <v>1058</v>
      </c>
      <c r="D155" s="160" t="s">
        <v>67</v>
      </c>
      <c r="E155" s="310"/>
      <c r="F155" s="310"/>
      <c r="G155" s="310">
        <v>52</v>
      </c>
      <c r="H155" s="326">
        <v>91</v>
      </c>
      <c r="I155" s="310">
        <v>41</v>
      </c>
      <c r="J155" s="314">
        <f t="shared" si="20"/>
        <v>50</v>
      </c>
      <c r="K155" s="311">
        <v>51</v>
      </c>
      <c r="L155" s="310">
        <v>20</v>
      </c>
      <c r="M155" s="311">
        <f t="shared" si="15"/>
        <v>1020</v>
      </c>
      <c r="N155" s="310">
        <v>10</v>
      </c>
      <c r="O155" s="311">
        <f t="shared" si="16"/>
        <v>510</v>
      </c>
      <c r="P155" s="310">
        <v>10</v>
      </c>
      <c r="Q155" s="311">
        <f t="shared" si="17"/>
        <v>510</v>
      </c>
      <c r="R155" s="310">
        <v>10</v>
      </c>
      <c r="S155" s="312">
        <f t="shared" si="18"/>
        <v>510</v>
      </c>
      <c r="T155" s="313">
        <f t="shared" si="19"/>
        <v>2550</v>
      </c>
    </row>
    <row r="156" spans="1:20" ht="21" customHeight="1">
      <c r="A156" s="299">
        <v>149</v>
      </c>
      <c r="B156" s="159" t="s">
        <v>1059</v>
      </c>
      <c r="C156" s="333" t="s">
        <v>1060</v>
      </c>
      <c r="D156" s="160" t="s">
        <v>67</v>
      </c>
      <c r="E156" s="310"/>
      <c r="F156" s="310"/>
      <c r="G156" s="310">
        <v>65</v>
      </c>
      <c r="H156" s="326">
        <v>92</v>
      </c>
      <c r="I156" s="310">
        <v>52</v>
      </c>
      <c r="J156" s="314">
        <f t="shared" si="20"/>
        <v>40</v>
      </c>
      <c r="K156" s="311">
        <v>51</v>
      </c>
      <c r="L156" s="310">
        <v>10</v>
      </c>
      <c r="M156" s="311">
        <f>L156*K156</f>
        <v>510</v>
      </c>
      <c r="N156" s="310">
        <v>10</v>
      </c>
      <c r="O156" s="311">
        <f>N156*K156</f>
        <v>510</v>
      </c>
      <c r="P156" s="310">
        <v>10</v>
      </c>
      <c r="Q156" s="311">
        <f>P156*K156</f>
        <v>510</v>
      </c>
      <c r="R156" s="310">
        <v>10</v>
      </c>
      <c r="S156" s="312">
        <f>R156*K156</f>
        <v>510</v>
      </c>
      <c r="T156" s="313">
        <f t="shared" si="19"/>
        <v>2040</v>
      </c>
    </row>
    <row r="157" spans="1:20" ht="21" customHeight="1">
      <c r="A157" s="299">
        <v>150</v>
      </c>
      <c r="B157" s="159" t="s">
        <v>1061</v>
      </c>
      <c r="C157" s="333" t="s">
        <v>1062</v>
      </c>
      <c r="D157" s="160" t="s">
        <v>67</v>
      </c>
      <c r="E157" s="310"/>
      <c r="F157" s="310"/>
      <c r="G157" s="310">
        <v>101</v>
      </c>
      <c r="H157" s="326">
        <v>135</v>
      </c>
      <c r="I157" s="310">
        <v>55</v>
      </c>
      <c r="J157" s="314">
        <f t="shared" si="20"/>
        <v>80</v>
      </c>
      <c r="K157" s="311">
        <v>51</v>
      </c>
      <c r="L157" s="310">
        <v>20</v>
      </c>
      <c r="M157" s="311">
        <f>L157*K157</f>
        <v>1020</v>
      </c>
      <c r="N157" s="310">
        <v>20</v>
      </c>
      <c r="O157" s="311">
        <f>N157*K157</f>
        <v>1020</v>
      </c>
      <c r="P157" s="310">
        <v>20</v>
      </c>
      <c r="Q157" s="311">
        <f>P157*K157</f>
        <v>1020</v>
      </c>
      <c r="R157" s="310">
        <v>20</v>
      </c>
      <c r="S157" s="312">
        <f>R157*K157</f>
        <v>1020</v>
      </c>
      <c r="T157" s="313">
        <f t="shared" si="19"/>
        <v>4080</v>
      </c>
    </row>
    <row r="158" spans="1:20" ht="21" customHeight="1">
      <c r="A158" s="299">
        <v>151</v>
      </c>
      <c r="B158" s="159" t="s">
        <v>1063</v>
      </c>
      <c r="C158" s="333" t="s">
        <v>1064</v>
      </c>
      <c r="D158" s="160" t="s">
        <v>67</v>
      </c>
      <c r="E158" s="310"/>
      <c r="F158" s="310"/>
      <c r="G158" s="310">
        <v>49</v>
      </c>
      <c r="H158" s="326">
        <v>93</v>
      </c>
      <c r="I158" s="310">
        <v>53</v>
      </c>
      <c r="J158" s="314">
        <f t="shared" si="20"/>
        <v>40</v>
      </c>
      <c r="K158" s="311">
        <v>51</v>
      </c>
      <c r="L158" s="310">
        <v>10</v>
      </c>
      <c r="M158" s="311">
        <f>L158*K158</f>
        <v>510</v>
      </c>
      <c r="N158" s="310">
        <v>10</v>
      </c>
      <c r="O158" s="311">
        <f>N158*K158</f>
        <v>510</v>
      </c>
      <c r="P158" s="310">
        <v>10</v>
      </c>
      <c r="Q158" s="311">
        <f>P158*K158</f>
        <v>510</v>
      </c>
      <c r="R158" s="310">
        <v>10</v>
      </c>
      <c r="S158" s="312">
        <f>R158*K158</f>
        <v>510</v>
      </c>
      <c r="T158" s="313">
        <f t="shared" si="19"/>
        <v>2040</v>
      </c>
    </row>
    <row r="159" spans="1:20" ht="21" customHeight="1">
      <c r="A159" s="299">
        <v>152</v>
      </c>
      <c r="B159" s="159" t="s">
        <v>1065</v>
      </c>
      <c r="C159" s="333" t="s">
        <v>1066</v>
      </c>
      <c r="D159" s="160" t="s">
        <v>67</v>
      </c>
      <c r="E159" s="310"/>
      <c r="F159" s="310"/>
      <c r="G159" s="310">
        <v>43</v>
      </c>
      <c r="H159" s="326">
        <v>88</v>
      </c>
      <c r="I159" s="310">
        <v>48</v>
      </c>
      <c r="J159" s="314">
        <f t="shared" si="20"/>
        <v>40</v>
      </c>
      <c r="K159" s="311">
        <v>51</v>
      </c>
      <c r="L159" s="310">
        <v>10</v>
      </c>
      <c r="M159" s="311">
        <f>L159*K159</f>
        <v>510</v>
      </c>
      <c r="N159" s="310">
        <v>10</v>
      </c>
      <c r="O159" s="311">
        <f>N159*K159</f>
        <v>510</v>
      </c>
      <c r="P159" s="310">
        <v>10</v>
      </c>
      <c r="Q159" s="311">
        <f>P159*K159</f>
        <v>510</v>
      </c>
      <c r="R159" s="310">
        <v>10</v>
      </c>
      <c r="S159" s="312">
        <f>R159*K159</f>
        <v>510</v>
      </c>
      <c r="T159" s="313">
        <f t="shared" si="19"/>
        <v>2040</v>
      </c>
    </row>
    <row r="160" spans="1:20" ht="21" customHeight="1">
      <c r="A160" s="299">
        <v>153</v>
      </c>
      <c r="B160" s="159" t="s">
        <v>1067</v>
      </c>
      <c r="C160" s="333" t="s">
        <v>1068</v>
      </c>
      <c r="D160" s="160" t="s">
        <v>67</v>
      </c>
      <c r="E160" s="310"/>
      <c r="F160" s="310"/>
      <c r="G160" s="310">
        <v>4</v>
      </c>
      <c r="H160" s="326">
        <v>5</v>
      </c>
      <c r="I160" s="310">
        <v>0</v>
      </c>
      <c r="J160" s="314">
        <f t="shared" si="20"/>
        <v>5</v>
      </c>
      <c r="K160" s="311">
        <v>406.6</v>
      </c>
      <c r="L160" s="310">
        <v>5</v>
      </c>
      <c r="M160" s="311">
        <f t="shared" si="15"/>
        <v>2033</v>
      </c>
      <c r="N160" s="310">
        <v>0</v>
      </c>
      <c r="O160" s="311">
        <f t="shared" si="16"/>
        <v>0</v>
      </c>
      <c r="P160" s="310">
        <v>0</v>
      </c>
      <c r="Q160" s="311">
        <f t="shared" si="17"/>
        <v>0</v>
      </c>
      <c r="R160" s="310">
        <v>0</v>
      </c>
      <c r="S160" s="312">
        <f t="shared" si="18"/>
        <v>0</v>
      </c>
      <c r="T160" s="313">
        <f t="shared" si="19"/>
        <v>2033</v>
      </c>
    </row>
    <row r="161" spans="1:20" ht="21" customHeight="1">
      <c r="A161" s="299">
        <v>154</v>
      </c>
      <c r="B161" s="159" t="s">
        <v>1069</v>
      </c>
      <c r="C161" s="333" t="s">
        <v>1070</v>
      </c>
      <c r="D161" s="160" t="s">
        <v>67</v>
      </c>
      <c r="E161" s="310"/>
      <c r="F161" s="310"/>
      <c r="G161" s="310">
        <v>6</v>
      </c>
      <c r="H161" s="326">
        <v>8</v>
      </c>
      <c r="I161" s="310">
        <v>2</v>
      </c>
      <c r="J161" s="314">
        <f t="shared" si="20"/>
        <v>6</v>
      </c>
      <c r="K161" s="311">
        <v>406.6</v>
      </c>
      <c r="L161" s="310">
        <v>3</v>
      </c>
      <c r="M161" s="311">
        <f t="shared" si="15"/>
        <v>1219.8000000000002</v>
      </c>
      <c r="N161" s="310">
        <v>0</v>
      </c>
      <c r="O161" s="311">
        <f t="shared" si="16"/>
        <v>0</v>
      </c>
      <c r="P161" s="310">
        <v>3</v>
      </c>
      <c r="Q161" s="311">
        <f t="shared" si="17"/>
        <v>1219.8000000000002</v>
      </c>
      <c r="R161" s="310">
        <v>0</v>
      </c>
      <c r="S161" s="312">
        <f t="shared" si="18"/>
        <v>0</v>
      </c>
      <c r="T161" s="313">
        <f t="shared" si="19"/>
        <v>2439.6000000000004</v>
      </c>
    </row>
    <row r="162" spans="1:20" ht="21" customHeight="1">
      <c r="A162" s="299">
        <v>155</v>
      </c>
      <c r="B162" s="159" t="s">
        <v>1071</v>
      </c>
      <c r="C162" s="333" t="s">
        <v>1072</v>
      </c>
      <c r="D162" s="160" t="s">
        <v>67</v>
      </c>
      <c r="E162" s="310"/>
      <c r="F162" s="310"/>
      <c r="G162" s="310">
        <v>1</v>
      </c>
      <c r="H162" s="326">
        <v>0</v>
      </c>
      <c r="I162" s="310">
        <v>3</v>
      </c>
      <c r="J162" s="314">
        <v>0</v>
      </c>
      <c r="K162" s="311">
        <v>406.6</v>
      </c>
      <c r="L162" s="310">
        <v>0</v>
      </c>
      <c r="M162" s="311">
        <f t="shared" si="15"/>
        <v>0</v>
      </c>
      <c r="N162" s="310">
        <v>0</v>
      </c>
      <c r="O162" s="311">
        <f t="shared" si="16"/>
        <v>0</v>
      </c>
      <c r="P162" s="310">
        <v>0</v>
      </c>
      <c r="Q162" s="311">
        <f t="shared" si="17"/>
        <v>0</v>
      </c>
      <c r="R162" s="310">
        <v>0</v>
      </c>
      <c r="S162" s="312">
        <f t="shared" si="18"/>
        <v>0</v>
      </c>
      <c r="T162" s="313">
        <f t="shared" si="19"/>
        <v>0</v>
      </c>
    </row>
    <row r="163" spans="1:20" ht="21" customHeight="1">
      <c r="A163" s="299">
        <v>156</v>
      </c>
      <c r="B163" s="159" t="s">
        <v>1073</v>
      </c>
      <c r="C163" s="333" t="s">
        <v>1074</v>
      </c>
      <c r="D163" s="160" t="s">
        <v>147</v>
      </c>
      <c r="E163" s="310"/>
      <c r="F163" s="310"/>
      <c r="G163" s="310">
        <v>3</v>
      </c>
      <c r="H163" s="326">
        <v>0</v>
      </c>
      <c r="I163" s="310">
        <v>35</v>
      </c>
      <c r="J163" s="314">
        <v>0</v>
      </c>
      <c r="K163" s="311">
        <v>10</v>
      </c>
      <c r="L163" s="310">
        <v>0</v>
      </c>
      <c r="M163" s="311">
        <f t="shared" si="15"/>
        <v>0</v>
      </c>
      <c r="N163" s="310">
        <v>0</v>
      </c>
      <c r="O163" s="311">
        <f t="shared" si="16"/>
        <v>0</v>
      </c>
      <c r="P163" s="310">
        <v>0</v>
      </c>
      <c r="Q163" s="311">
        <f t="shared" si="17"/>
        <v>0</v>
      </c>
      <c r="R163" s="310">
        <v>0</v>
      </c>
      <c r="S163" s="312">
        <f t="shared" si="18"/>
        <v>0</v>
      </c>
      <c r="T163" s="313">
        <f t="shared" si="19"/>
        <v>0</v>
      </c>
    </row>
    <row r="164" spans="1:20" ht="21" customHeight="1">
      <c r="A164" s="299">
        <v>157</v>
      </c>
      <c r="B164" s="159" t="s">
        <v>1075</v>
      </c>
      <c r="C164" s="333" t="s">
        <v>1076</v>
      </c>
      <c r="D164" s="160" t="s">
        <v>147</v>
      </c>
      <c r="E164" s="310"/>
      <c r="F164" s="310"/>
      <c r="G164" s="310">
        <v>354</v>
      </c>
      <c r="H164" s="326">
        <v>428</v>
      </c>
      <c r="I164" s="310">
        <v>28</v>
      </c>
      <c r="J164" s="314">
        <f t="shared" si="20"/>
        <v>400</v>
      </c>
      <c r="K164" s="311">
        <v>12</v>
      </c>
      <c r="L164" s="310">
        <v>100</v>
      </c>
      <c r="M164" s="311">
        <f t="shared" si="15"/>
        <v>1200</v>
      </c>
      <c r="N164" s="310">
        <v>100</v>
      </c>
      <c r="O164" s="311">
        <f t="shared" si="16"/>
        <v>1200</v>
      </c>
      <c r="P164" s="310">
        <v>100</v>
      </c>
      <c r="Q164" s="311">
        <f t="shared" si="17"/>
        <v>1200</v>
      </c>
      <c r="R164" s="310">
        <v>100</v>
      </c>
      <c r="S164" s="312">
        <f t="shared" si="18"/>
        <v>1200</v>
      </c>
      <c r="T164" s="313">
        <f t="shared" si="19"/>
        <v>4800</v>
      </c>
    </row>
    <row r="165" spans="1:20" ht="21" customHeight="1">
      <c r="A165" s="299">
        <v>158</v>
      </c>
      <c r="B165" s="159" t="s">
        <v>1077</v>
      </c>
      <c r="C165" s="333" t="s">
        <v>1078</v>
      </c>
      <c r="D165" s="160" t="s">
        <v>147</v>
      </c>
      <c r="E165" s="310"/>
      <c r="F165" s="310"/>
      <c r="G165" s="310">
        <v>35</v>
      </c>
      <c r="H165" s="326">
        <v>50</v>
      </c>
      <c r="I165" s="310">
        <v>10</v>
      </c>
      <c r="J165" s="314">
        <f t="shared" si="20"/>
        <v>40</v>
      </c>
      <c r="K165" s="311">
        <v>320</v>
      </c>
      <c r="L165" s="310">
        <v>10</v>
      </c>
      <c r="M165" s="311">
        <f t="shared" si="15"/>
        <v>3200</v>
      </c>
      <c r="N165" s="310">
        <v>10</v>
      </c>
      <c r="O165" s="311">
        <f t="shared" si="16"/>
        <v>3200</v>
      </c>
      <c r="P165" s="310">
        <v>10</v>
      </c>
      <c r="Q165" s="311">
        <f t="shared" si="17"/>
        <v>3200</v>
      </c>
      <c r="R165" s="310">
        <v>10</v>
      </c>
      <c r="S165" s="312">
        <f t="shared" si="18"/>
        <v>3200</v>
      </c>
      <c r="T165" s="313">
        <f t="shared" si="19"/>
        <v>12800</v>
      </c>
    </row>
    <row r="166" spans="1:20" ht="42" customHeight="1">
      <c r="A166" s="299">
        <v>159</v>
      </c>
      <c r="B166" s="159" t="s">
        <v>1079</v>
      </c>
      <c r="C166" s="333" t="s">
        <v>1080</v>
      </c>
      <c r="D166" s="160" t="s">
        <v>147</v>
      </c>
      <c r="E166" s="310"/>
      <c r="F166" s="310"/>
      <c r="G166" s="310">
        <v>5</v>
      </c>
      <c r="H166" s="326">
        <v>0</v>
      </c>
      <c r="I166" s="310">
        <v>15</v>
      </c>
      <c r="J166" s="314">
        <v>0</v>
      </c>
      <c r="K166" s="311">
        <v>650</v>
      </c>
      <c r="L166" s="310">
        <v>0</v>
      </c>
      <c r="M166" s="311">
        <f t="shared" si="15"/>
        <v>0</v>
      </c>
      <c r="N166" s="310">
        <v>0</v>
      </c>
      <c r="O166" s="311">
        <f t="shared" si="16"/>
        <v>0</v>
      </c>
      <c r="P166" s="310">
        <v>0</v>
      </c>
      <c r="Q166" s="311">
        <f t="shared" si="17"/>
        <v>0</v>
      </c>
      <c r="R166" s="310">
        <v>0</v>
      </c>
      <c r="S166" s="312">
        <f t="shared" si="18"/>
        <v>0</v>
      </c>
      <c r="T166" s="313">
        <f t="shared" si="19"/>
        <v>0</v>
      </c>
    </row>
    <row r="167" spans="1:20" ht="21" customHeight="1">
      <c r="A167" s="299">
        <v>160</v>
      </c>
      <c r="B167" s="159" t="s">
        <v>1081</v>
      </c>
      <c r="C167" s="333" t="s">
        <v>1082</v>
      </c>
      <c r="D167" s="160" t="s">
        <v>67</v>
      </c>
      <c r="E167" s="310"/>
      <c r="F167" s="310"/>
      <c r="G167" s="310">
        <v>12</v>
      </c>
      <c r="H167" s="326">
        <v>14</v>
      </c>
      <c r="I167" s="310">
        <v>6</v>
      </c>
      <c r="J167" s="314">
        <f t="shared" si="20"/>
        <v>8</v>
      </c>
      <c r="K167" s="311">
        <v>850</v>
      </c>
      <c r="L167" s="310">
        <v>2</v>
      </c>
      <c r="M167" s="311">
        <f t="shared" si="15"/>
        <v>1700</v>
      </c>
      <c r="N167" s="310">
        <v>2</v>
      </c>
      <c r="O167" s="311">
        <f t="shared" si="16"/>
        <v>1700</v>
      </c>
      <c r="P167" s="310">
        <v>2</v>
      </c>
      <c r="Q167" s="311">
        <f t="shared" si="17"/>
        <v>1700</v>
      </c>
      <c r="R167" s="310">
        <v>2</v>
      </c>
      <c r="S167" s="312">
        <f t="shared" si="18"/>
        <v>1700</v>
      </c>
      <c r="T167" s="313">
        <f t="shared" si="19"/>
        <v>6800</v>
      </c>
    </row>
    <row r="168" spans="1:20" ht="21" customHeight="1">
      <c r="A168" s="299">
        <v>161</v>
      </c>
      <c r="B168" s="159" t="s">
        <v>1083</v>
      </c>
      <c r="C168" s="333" t="s">
        <v>1084</v>
      </c>
      <c r="D168" s="160" t="s">
        <v>704</v>
      </c>
      <c r="E168" s="310"/>
      <c r="F168" s="310"/>
      <c r="G168" s="310">
        <v>11</v>
      </c>
      <c r="H168" s="326">
        <v>16</v>
      </c>
      <c r="I168" s="310">
        <v>4</v>
      </c>
      <c r="J168" s="314">
        <f t="shared" si="20"/>
        <v>12</v>
      </c>
      <c r="K168" s="311">
        <v>850</v>
      </c>
      <c r="L168" s="310">
        <v>3</v>
      </c>
      <c r="M168" s="311">
        <f t="shared" si="15"/>
        <v>2550</v>
      </c>
      <c r="N168" s="310">
        <v>3</v>
      </c>
      <c r="O168" s="311">
        <f t="shared" si="16"/>
        <v>2550</v>
      </c>
      <c r="P168" s="310">
        <v>3</v>
      </c>
      <c r="Q168" s="311">
        <f t="shared" si="17"/>
        <v>2550</v>
      </c>
      <c r="R168" s="310">
        <v>3</v>
      </c>
      <c r="S168" s="312">
        <f t="shared" si="18"/>
        <v>2550</v>
      </c>
      <c r="T168" s="313">
        <f t="shared" si="19"/>
        <v>10200</v>
      </c>
    </row>
    <row r="169" spans="1:20" ht="21" customHeight="1">
      <c r="A169" s="299">
        <v>162</v>
      </c>
      <c r="B169" s="159" t="s">
        <v>1085</v>
      </c>
      <c r="C169" s="333" t="s">
        <v>1086</v>
      </c>
      <c r="D169" s="160" t="s">
        <v>704</v>
      </c>
      <c r="E169" s="310"/>
      <c r="F169" s="310"/>
      <c r="G169" s="310">
        <v>11</v>
      </c>
      <c r="H169" s="326">
        <v>16</v>
      </c>
      <c r="I169" s="310">
        <v>4</v>
      </c>
      <c r="J169" s="314">
        <f t="shared" si="20"/>
        <v>12</v>
      </c>
      <c r="K169" s="311">
        <v>850</v>
      </c>
      <c r="L169" s="310">
        <v>3</v>
      </c>
      <c r="M169" s="311">
        <f>L169*K169</f>
        <v>2550</v>
      </c>
      <c r="N169" s="310">
        <v>3</v>
      </c>
      <c r="O169" s="311">
        <f>N169*K169</f>
        <v>2550</v>
      </c>
      <c r="P169" s="310">
        <v>3</v>
      </c>
      <c r="Q169" s="311">
        <f>P169*K169</f>
        <v>2550</v>
      </c>
      <c r="R169" s="310">
        <v>3</v>
      </c>
      <c r="S169" s="312">
        <f>R169*K169</f>
        <v>2550</v>
      </c>
      <c r="T169" s="313">
        <f t="shared" si="19"/>
        <v>10200</v>
      </c>
    </row>
    <row r="170" spans="1:20" ht="21" customHeight="1">
      <c r="A170" s="299">
        <v>163</v>
      </c>
      <c r="B170" s="159" t="s">
        <v>1087</v>
      </c>
      <c r="C170" s="333" t="s">
        <v>1088</v>
      </c>
      <c r="D170" s="160" t="s">
        <v>67</v>
      </c>
      <c r="E170" s="310"/>
      <c r="F170" s="310"/>
      <c r="G170" s="310">
        <v>17</v>
      </c>
      <c r="H170" s="326">
        <v>19</v>
      </c>
      <c r="I170" s="310">
        <v>3</v>
      </c>
      <c r="J170" s="314">
        <f t="shared" si="20"/>
        <v>16</v>
      </c>
      <c r="K170" s="311">
        <v>430</v>
      </c>
      <c r="L170" s="310">
        <v>4</v>
      </c>
      <c r="M170" s="311">
        <f t="shared" si="15"/>
        <v>1720</v>
      </c>
      <c r="N170" s="310">
        <v>4</v>
      </c>
      <c r="O170" s="311">
        <f t="shared" si="16"/>
        <v>1720</v>
      </c>
      <c r="P170" s="310">
        <v>4</v>
      </c>
      <c r="Q170" s="311">
        <f t="shared" si="17"/>
        <v>1720</v>
      </c>
      <c r="R170" s="310">
        <v>4</v>
      </c>
      <c r="S170" s="312">
        <f t="shared" si="18"/>
        <v>1720</v>
      </c>
      <c r="T170" s="313">
        <f t="shared" si="19"/>
        <v>6880</v>
      </c>
    </row>
    <row r="171" spans="1:20" ht="21" customHeight="1">
      <c r="A171" s="299">
        <v>164</v>
      </c>
      <c r="B171" s="159" t="s">
        <v>1089</v>
      </c>
      <c r="C171" s="333" t="s">
        <v>1090</v>
      </c>
      <c r="D171" s="160" t="s">
        <v>67</v>
      </c>
      <c r="E171" s="310"/>
      <c r="F171" s="310"/>
      <c r="G171" s="310">
        <v>0</v>
      </c>
      <c r="H171" s="326">
        <v>0</v>
      </c>
      <c r="I171" s="310">
        <v>1</v>
      </c>
      <c r="J171" s="314">
        <v>0</v>
      </c>
      <c r="K171" s="311">
        <v>470</v>
      </c>
      <c r="L171" s="310">
        <v>0</v>
      </c>
      <c r="M171" s="311">
        <f t="shared" si="15"/>
        <v>0</v>
      </c>
      <c r="N171" s="310">
        <v>0</v>
      </c>
      <c r="O171" s="311">
        <f t="shared" si="16"/>
        <v>0</v>
      </c>
      <c r="P171" s="310">
        <v>0</v>
      </c>
      <c r="Q171" s="311">
        <f t="shared" si="17"/>
        <v>0</v>
      </c>
      <c r="R171" s="310">
        <v>0</v>
      </c>
      <c r="S171" s="312">
        <f t="shared" si="18"/>
        <v>0</v>
      </c>
      <c r="T171" s="313">
        <f t="shared" si="19"/>
        <v>0</v>
      </c>
    </row>
    <row r="172" spans="1:20" ht="21" customHeight="1">
      <c r="A172" s="299">
        <v>165</v>
      </c>
      <c r="B172" s="159" t="s">
        <v>1091</v>
      </c>
      <c r="C172" s="333" t="s">
        <v>1092</v>
      </c>
      <c r="D172" s="160" t="s">
        <v>147</v>
      </c>
      <c r="E172" s="310"/>
      <c r="F172" s="310"/>
      <c r="G172" s="310">
        <v>290</v>
      </c>
      <c r="H172" s="326">
        <v>0</v>
      </c>
      <c r="I172" s="310">
        <v>480</v>
      </c>
      <c r="J172" s="314">
        <v>0</v>
      </c>
      <c r="K172" s="311">
        <v>4</v>
      </c>
      <c r="L172" s="310">
        <v>0</v>
      </c>
      <c r="M172" s="311">
        <f t="shared" si="15"/>
        <v>0</v>
      </c>
      <c r="N172" s="310">
        <v>0</v>
      </c>
      <c r="O172" s="311">
        <f t="shared" si="16"/>
        <v>0</v>
      </c>
      <c r="P172" s="310">
        <v>0</v>
      </c>
      <c r="Q172" s="311">
        <f t="shared" si="17"/>
        <v>0</v>
      </c>
      <c r="R172" s="310">
        <v>0</v>
      </c>
      <c r="S172" s="312">
        <f t="shared" si="18"/>
        <v>0</v>
      </c>
      <c r="T172" s="313">
        <f t="shared" si="19"/>
        <v>0</v>
      </c>
    </row>
    <row r="173" spans="1:20" ht="21" customHeight="1">
      <c r="A173" s="299">
        <v>166</v>
      </c>
      <c r="B173" s="159" t="s">
        <v>1093</v>
      </c>
      <c r="C173" s="333" t="s">
        <v>1094</v>
      </c>
      <c r="D173" s="160" t="s">
        <v>147</v>
      </c>
      <c r="E173" s="310"/>
      <c r="F173" s="310"/>
      <c r="G173" s="310">
        <v>121</v>
      </c>
      <c r="H173" s="326">
        <v>151</v>
      </c>
      <c r="I173" s="310">
        <v>11</v>
      </c>
      <c r="J173" s="314">
        <f t="shared" si="20"/>
        <v>140</v>
      </c>
      <c r="K173" s="311">
        <v>32</v>
      </c>
      <c r="L173" s="310">
        <v>35</v>
      </c>
      <c r="M173" s="311">
        <f t="shared" si="15"/>
        <v>1120</v>
      </c>
      <c r="N173" s="310">
        <v>35</v>
      </c>
      <c r="O173" s="311">
        <f t="shared" si="16"/>
        <v>1120</v>
      </c>
      <c r="P173" s="310">
        <v>35</v>
      </c>
      <c r="Q173" s="311">
        <f t="shared" si="17"/>
        <v>1120</v>
      </c>
      <c r="R173" s="310">
        <v>35</v>
      </c>
      <c r="S173" s="312">
        <f t="shared" si="18"/>
        <v>1120</v>
      </c>
      <c r="T173" s="313">
        <f t="shared" si="19"/>
        <v>4480</v>
      </c>
    </row>
    <row r="174" spans="1:20" ht="21" customHeight="1">
      <c r="A174" s="299">
        <v>167</v>
      </c>
      <c r="B174" s="159" t="s">
        <v>1095</v>
      </c>
      <c r="C174" s="333" t="s">
        <v>1096</v>
      </c>
      <c r="D174" s="160" t="s">
        <v>704</v>
      </c>
      <c r="E174" s="310"/>
      <c r="F174" s="310"/>
      <c r="G174" s="310">
        <v>2</v>
      </c>
      <c r="H174" s="326">
        <v>0</v>
      </c>
      <c r="I174" s="310">
        <v>4</v>
      </c>
      <c r="J174" s="314">
        <v>0</v>
      </c>
      <c r="K174" s="311">
        <v>320</v>
      </c>
      <c r="L174" s="310">
        <v>0</v>
      </c>
      <c r="M174" s="311">
        <f t="shared" si="15"/>
        <v>0</v>
      </c>
      <c r="N174" s="310">
        <v>0</v>
      </c>
      <c r="O174" s="311">
        <f t="shared" si="16"/>
        <v>0</v>
      </c>
      <c r="P174" s="310">
        <v>0</v>
      </c>
      <c r="Q174" s="311">
        <f t="shared" si="17"/>
        <v>0</v>
      </c>
      <c r="R174" s="310">
        <v>0</v>
      </c>
      <c r="S174" s="312">
        <f t="shared" si="18"/>
        <v>0</v>
      </c>
      <c r="T174" s="313">
        <f t="shared" si="19"/>
        <v>0</v>
      </c>
    </row>
    <row r="175" spans="1:20" ht="21" customHeight="1">
      <c r="A175" s="299">
        <v>168</v>
      </c>
      <c r="B175" s="159" t="s">
        <v>1097</v>
      </c>
      <c r="C175" s="333" t="s">
        <v>1098</v>
      </c>
      <c r="D175" s="160" t="s">
        <v>704</v>
      </c>
      <c r="E175" s="310"/>
      <c r="F175" s="310"/>
      <c r="G175" s="310">
        <v>0</v>
      </c>
      <c r="H175" s="326">
        <v>0</v>
      </c>
      <c r="I175" s="310">
        <v>10</v>
      </c>
      <c r="J175" s="314">
        <v>0</v>
      </c>
      <c r="K175" s="311">
        <v>320</v>
      </c>
      <c r="L175" s="310">
        <v>0</v>
      </c>
      <c r="M175" s="311">
        <f t="shared" si="15"/>
        <v>0</v>
      </c>
      <c r="N175" s="310">
        <v>0</v>
      </c>
      <c r="O175" s="311">
        <f t="shared" si="16"/>
        <v>0</v>
      </c>
      <c r="P175" s="310">
        <v>0</v>
      </c>
      <c r="Q175" s="311">
        <f t="shared" si="17"/>
        <v>0</v>
      </c>
      <c r="R175" s="310">
        <v>0</v>
      </c>
      <c r="S175" s="312">
        <f t="shared" si="18"/>
        <v>0</v>
      </c>
      <c r="T175" s="313">
        <f t="shared" si="19"/>
        <v>0</v>
      </c>
    </row>
    <row r="176" spans="1:20" ht="21" customHeight="1">
      <c r="A176" s="299">
        <v>169</v>
      </c>
      <c r="B176" s="159" t="s">
        <v>1099</v>
      </c>
      <c r="C176" s="333" t="s">
        <v>1100</v>
      </c>
      <c r="D176" s="160" t="s">
        <v>704</v>
      </c>
      <c r="E176" s="310"/>
      <c r="F176" s="310"/>
      <c r="G176" s="310">
        <v>4</v>
      </c>
      <c r="H176" s="326">
        <v>7</v>
      </c>
      <c r="I176" s="310">
        <v>5</v>
      </c>
      <c r="J176" s="314">
        <f t="shared" si="20"/>
        <v>2</v>
      </c>
      <c r="K176" s="311">
        <v>231.5</v>
      </c>
      <c r="L176" s="310">
        <v>2</v>
      </c>
      <c r="M176" s="311">
        <f t="shared" si="15"/>
        <v>463</v>
      </c>
      <c r="N176" s="310">
        <v>0</v>
      </c>
      <c r="O176" s="311">
        <f t="shared" si="16"/>
        <v>0</v>
      </c>
      <c r="P176" s="310">
        <v>0</v>
      </c>
      <c r="Q176" s="311">
        <f t="shared" si="17"/>
        <v>0</v>
      </c>
      <c r="R176" s="310">
        <v>0</v>
      </c>
      <c r="S176" s="312">
        <f t="shared" si="18"/>
        <v>0</v>
      </c>
      <c r="T176" s="313">
        <f t="shared" si="19"/>
        <v>463</v>
      </c>
    </row>
    <row r="177" spans="1:20" ht="21" customHeight="1">
      <c r="A177" s="299">
        <v>170</v>
      </c>
      <c r="B177" s="159" t="s">
        <v>1101</v>
      </c>
      <c r="C177" s="333" t="s">
        <v>1102</v>
      </c>
      <c r="D177" s="160" t="s">
        <v>704</v>
      </c>
      <c r="E177" s="310"/>
      <c r="F177" s="310"/>
      <c r="G177" s="310">
        <v>0</v>
      </c>
      <c r="H177" s="326">
        <v>0</v>
      </c>
      <c r="I177" s="310">
        <v>9</v>
      </c>
      <c r="J177" s="314">
        <v>0</v>
      </c>
      <c r="K177" s="311">
        <v>320</v>
      </c>
      <c r="L177" s="310">
        <v>0</v>
      </c>
      <c r="M177" s="311">
        <f t="shared" si="15"/>
        <v>0</v>
      </c>
      <c r="N177" s="310">
        <v>0</v>
      </c>
      <c r="O177" s="311">
        <f t="shared" si="16"/>
        <v>0</v>
      </c>
      <c r="P177" s="310">
        <v>0</v>
      </c>
      <c r="Q177" s="311">
        <f t="shared" si="17"/>
        <v>0</v>
      </c>
      <c r="R177" s="310">
        <v>0</v>
      </c>
      <c r="S177" s="312">
        <f t="shared" si="18"/>
        <v>0</v>
      </c>
      <c r="T177" s="313">
        <f t="shared" si="19"/>
        <v>0</v>
      </c>
    </row>
    <row r="178" spans="1:20" ht="21" customHeight="1">
      <c r="A178" s="299">
        <v>171</v>
      </c>
      <c r="B178" s="159" t="s">
        <v>1103</v>
      </c>
      <c r="C178" s="333" t="s">
        <v>1104</v>
      </c>
      <c r="D178" s="160" t="s">
        <v>704</v>
      </c>
      <c r="E178" s="310"/>
      <c r="F178" s="310"/>
      <c r="G178" s="310">
        <v>0</v>
      </c>
      <c r="H178" s="326">
        <v>0</v>
      </c>
      <c r="I178" s="310">
        <v>9</v>
      </c>
      <c r="J178" s="314">
        <v>0</v>
      </c>
      <c r="K178" s="311">
        <v>320</v>
      </c>
      <c r="L178" s="310">
        <v>0</v>
      </c>
      <c r="M178" s="311">
        <f t="shared" si="15"/>
        <v>0</v>
      </c>
      <c r="N178" s="310">
        <v>0</v>
      </c>
      <c r="O178" s="311">
        <f t="shared" si="16"/>
        <v>0</v>
      </c>
      <c r="P178" s="310">
        <v>0</v>
      </c>
      <c r="Q178" s="311">
        <f t="shared" si="17"/>
        <v>0</v>
      </c>
      <c r="R178" s="310">
        <v>0</v>
      </c>
      <c r="S178" s="312">
        <f t="shared" si="18"/>
        <v>0</v>
      </c>
      <c r="T178" s="313">
        <f t="shared" si="19"/>
        <v>0</v>
      </c>
    </row>
    <row r="179" spans="1:20" ht="21" customHeight="1">
      <c r="A179" s="299">
        <v>172</v>
      </c>
      <c r="B179" s="159" t="s">
        <v>1105</v>
      </c>
      <c r="C179" s="333" t="s">
        <v>1106</v>
      </c>
      <c r="D179" s="160" t="s">
        <v>111</v>
      </c>
      <c r="E179" s="310"/>
      <c r="F179" s="310"/>
      <c r="G179" s="310">
        <v>3</v>
      </c>
      <c r="H179" s="326">
        <v>5</v>
      </c>
      <c r="I179" s="310">
        <v>1</v>
      </c>
      <c r="J179" s="314">
        <f t="shared" si="20"/>
        <v>4</v>
      </c>
      <c r="K179" s="314">
        <v>8500</v>
      </c>
      <c r="L179" s="310">
        <v>1</v>
      </c>
      <c r="M179" s="311">
        <f t="shared" si="15"/>
        <v>8500</v>
      </c>
      <c r="N179" s="310">
        <v>1</v>
      </c>
      <c r="O179" s="311">
        <f t="shared" si="16"/>
        <v>8500</v>
      </c>
      <c r="P179" s="310">
        <v>1</v>
      </c>
      <c r="Q179" s="311">
        <f t="shared" si="17"/>
        <v>8500</v>
      </c>
      <c r="R179" s="310">
        <v>1</v>
      </c>
      <c r="S179" s="312">
        <f t="shared" si="18"/>
        <v>8500</v>
      </c>
      <c r="T179" s="313">
        <f t="shared" si="19"/>
        <v>34000</v>
      </c>
    </row>
    <row r="180" spans="1:20" ht="21" customHeight="1">
      <c r="A180" s="299">
        <v>173</v>
      </c>
      <c r="B180" s="159" t="s">
        <v>1107</v>
      </c>
      <c r="C180" s="333" t="s">
        <v>1108</v>
      </c>
      <c r="D180" s="160" t="s">
        <v>67</v>
      </c>
      <c r="E180" s="310"/>
      <c r="F180" s="310"/>
      <c r="G180" s="310">
        <v>1</v>
      </c>
      <c r="H180" s="326">
        <v>0</v>
      </c>
      <c r="I180" s="310">
        <v>2</v>
      </c>
      <c r="J180" s="314">
        <v>0</v>
      </c>
      <c r="K180" s="311">
        <v>525</v>
      </c>
      <c r="L180" s="310">
        <v>0</v>
      </c>
      <c r="M180" s="311">
        <f t="shared" si="15"/>
        <v>0</v>
      </c>
      <c r="N180" s="310">
        <v>0</v>
      </c>
      <c r="O180" s="311">
        <f t="shared" si="16"/>
        <v>0</v>
      </c>
      <c r="P180" s="310">
        <v>0</v>
      </c>
      <c r="Q180" s="311">
        <f t="shared" si="17"/>
        <v>0</v>
      </c>
      <c r="R180" s="310">
        <v>0</v>
      </c>
      <c r="S180" s="312">
        <f t="shared" si="18"/>
        <v>0</v>
      </c>
      <c r="T180" s="313">
        <f t="shared" si="19"/>
        <v>0</v>
      </c>
    </row>
    <row r="181" spans="1:20" ht="21" customHeight="1">
      <c r="A181" s="299">
        <v>174</v>
      </c>
      <c r="B181" s="159" t="s">
        <v>1109</v>
      </c>
      <c r="C181" s="333" t="s">
        <v>1110</v>
      </c>
      <c r="D181" s="160" t="s">
        <v>67</v>
      </c>
      <c r="E181" s="310"/>
      <c r="F181" s="310"/>
      <c r="G181" s="310">
        <v>32</v>
      </c>
      <c r="H181" s="326">
        <v>45</v>
      </c>
      <c r="I181" s="310">
        <v>5</v>
      </c>
      <c r="J181" s="314">
        <f t="shared" si="20"/>
        <v>40</v>
      </c>
      <c r="K181" s="311">
        <v>525</v>
      </c>
      <c r="L181" s="310">
        <v>10</v>
      </c>
      <c r="M181" s="311">
        <f t="shared" si="15"/>
        <v>5250</v>
      </c>
      <c r="N181" s="310">
        <v>10</v>
      </c>
      <c r="O181" s="311">
        <f t="shared" si="16"/>
        <v>5250</v>
      </c>
      <c r="P181" s="310">
        <v>10</v>
      </c>
      <c r="Q181" s="311">
        <f t="shared" si="17"/>
        <v>5250</v>
      </c>
      <c r="R181" s="310">
        <v>10</v>
      </c>
      <c r="S181" s="312">
        <f t="shared" si="18"/>
        <v>5250</v>
      </c>
      <c r="T181" s="313">
        <f t="shared" si="19"/>
        <v>21000</v>
      </c>
    </row>
    <row r="182" spans="1:20" ht="21" customHeight="1">
      <c r="A182" s="299">
        <v>175</v>
      </c>
      <c r="B182" s="159" t="s">
        <v>1111</v>
      </c>
      <c r="C182" s="333" t="s">
        <v>1112</v>
      </c>
      <c r="D182" s="160" t="s">
        <v>147</v>
      </c>
      <c r="E182" s="310"/>
      <c r="F182" s="310"/>
      <c r="G182" s="310">
        <v>21</v>
      </c>
      <c r="H182" s="326">
        <v>24</v>
      </c>
      <c r="I182" s="310">
        <v>4</v>
      </c>
      <c r="J182" s="314">
        <f t="shared" si="20"/>
        <v>20</v>
      </c>
      <c r="K182" s="311">
        <v>695.5</v>
      </c>
      <c r="L182" s="310">
        <v>5</v>
      </c>
      <c r="M182" s="311">
        <f t="shared" si="15"/>
        <v>3477.5</v>
      </c>
      <c r="N182" s="310">
        <v>5</v>
      </c>
      <c r="O182" s="311">
        <f t="shared" si="16"/>
        <v>3477.5</v>
      </c>
      <c r="P182" s="310">
        <v>5</v>
      </c>
      <c r="Q182" s="311">
        <f t="shared" si="17"/>
        <v>3477.5</v>
      </c>
      <c r="R182" s="310">
        <v>5</v>
      </c>
      <c r="S182" s="312">
        <f t="shared" si="18"/>
        <v>3477.5</v>
      </c>
      <c r="T182" s="313">
        <f t="shared" si="19"/>
        <v>13910</v>
      </c>
    </row>
    <row r="183" spans="1:20" ht="21" customHeight="1">
      <c r="A183" s="299">
        <v>176</v>
      </c>
      <c r="B183" s="159" t="s">
        <v>1113</v>
      </c>
      <c r="C183" s="333" t="s">
        <v>1114</v>
      </c>
      <c r="D183" s="160" t="s">
        <v>147</v>
      </c>
      <c r="E183" s="310"/>
      <c r="F183" s="310"/>
      <c r="G183" s="310">
        <v>509</v>
      </c>
      <c r="H183" s="326">
        <v>587</v>
      </c>
      <c r="I183" s="310">
        <v>67</v>
      </c>
      <c r="J183" s="314">
        <f t="shared" si="20"/>
        <v>520</v>
      </c>
      <c r="K183" s="311">
        <v>25</v>
      </c>
      <c r="L183" s="310">
        <v>130</v>
      </c>
      <c r="M183" s="311">
        <f t="shared" si="15"/>
        <v>3250</v>
      </c>
      <c r="N183" s="310">
        <v>130</v>
      </c>
      <c r="O183" s="311">
        <f t="shared" si="16"/>
        <v>3250</v>
      </c>
      <c r="P183" s="310">
        <v>130</v>
      </c>
      <c r="Q183" s="311">
        <f t="shared" si="17"/>
        <v>3250</v>
      </c>
      <c r="R183" s="310">
        <v>130</v>
      </c>
      <c r="S183" s="312">
        <f t="shared" si="18"/>
        <v>3250</v>
      </c>
      <c r="T183" s="313">
        <f t="shared" si="19"/>
        <v>13000</v>
      </c>
    </row>
    <row r="184" spans="1:20" ht="21" customHeight="1">
      <c r="A184" s="299">
        <v>177</v>
      </c>
      <c r="B184" s="159" t="s">
        <v>1115</v>
      </c>
      <c r="C184" s="333" t="s">
        <v>1116</v>
      </c>
      <c r="D184" s="160" t="s">
        <v>147</v>
      </c>
      <c r="E184" s="310"/>
      <c r="F184" s="310"/>
      <c r="G184" s="310">
        <v>3</v>
      </c>
      <c r="H184" s="326">
        <v>0</v>
      </c>
      <c r="I184" s="310">
        <v>13</v>
      </c>
      <c r="J184" s="314">
        <v>0</v>
      </c>
      <c r="K184" s="311">
        <v>180</v>
      </c>
      <c r="L184" s="314">
        <v>0</v>
      </c>
      <c r="M184" s="311">
        <f t="shared" si="15"/>
        <v>0</v>
      </c>
      <c r="N184" s="314">
        <v>0</v>
      </c>
      <c r="O184" s="311">
        <f t="shared" si="16"/>
        <v>0</v>
      </c>
      <c r="P184" s="314">
        <v>0</v>
      </c>
      <c r="Q184" s="311">
        <f t="shared" si="17"/>
        <v>0</v>
      </c>
      <c r="R184" s="314">
        <v>0</v>
      </c>
      <c r="S184" s="312">
        <f t="shared" si="18"/>
        <v>0</v>
      </c>
      <c r="T184" s="313">
        <f t="shared" si="19"/>
        <v>0</v>
      </c>
    </row>
    <row r="185" spans="1:20" ht="21" customHeight="1">
      <c r="A185" s="299">
        <v>178</v>
      </c>
      <c r="B185" s="159" t="s">
        <v>1117</v>
      </c>
      <c r="C185" s="333" t="s">
        <v>1118</v>
      </c>
      <c r="D185" s="160" t="s">
        <v>147</v>
      </c>
      <c r="E185" s="310"/>
      <c r="F185" s="310"/>
      <c r="G185" s="310">
        <v>10</v>
      </c>
      <c r="H185" s="326">
        <v>0</v>
      </c>
      <c r="I185" s="310">
        <v>11</v>
      </c>
      <c r="J185" s="314">
        <v>0</v>
      </c>
      <c r="K185" s="311">
        <v>320.07</v>
      </c>
      <c r="L185" s="314">
        <v>0</v>
      </c>
      <c r="M185" s="311">
        <f t="shared" si="15"/>
        <v>0</v>
      </c>
      <c r="N185" s="314">
        <v>0</v>
      </c>
      <c r="O185" s="311">
        <f t="shared" si="16"/>
        <v>0</v>
      </c>
      <c r="P185" s="314">
        <v>0</v>
      </c>
      <c r="Q185" s="311">
        <f t="shared" si="17"/>
        <v>0</v>
      </c>
      <c r="R185" s="314">
        <v>0</v>
      </c>
      <c r="S185" s="312">
        <f t="shared" si="18"/>
        <v>0</v>
      </c>
      <c r="T185" s="313">
        <f t="shared" si="19"/>
        <v>0</v>
      </c>
    </row>
    <row r="186" spans="1:20" ht="21" customHeight="1">
      <c r="A186" s="299">
        <v>179</v>
      </c>
      <c r="B186" s="159" t="s">
        <v>1119</v>
      </c>
      <c r="C186" s="333" t="s">
        <v>1120</v>
      </c>
      <c r="D186" s="160" t="s">
        <v>147</v>
      </c>
      <c r="E186" s="310"/>
      <c r="F186" s="310"/>
      <c r="G186" s="310">
        <v>4</v>
      </c>
      <c r="H186" s="326">
        <v>0</v>
      </c>
      <c r="I186" s="310">
        <v>7</v>
      </c>
      <c r="J186" s="314">
        <v>0</v>
      </c>
      <c r="K186" s="311">
        <v>303.09</v>
      </c>
      <c r="L186" s="314">
        <v>0</v>
      </c>
      <c r="M186" s="311">
        <f t="shared" si="15"/>
        <v>0</v>
      </c>
      <c r="N186" s="314">
        <v>0</v>
      </c>
      <c r="O186" s="311">
        <f t="shared" si="16"/>
        <v>0</v>
      </c>
      <c r="P186" s="314">
        <v>0</v>
      </c>
      <c r="Q186" s="311">
        <f t="shared" si="17"/>
        <v>0</v>
      </c>
      <c r="R186" s="314">
        <v>0</v>
      </c>
      <c r="S186" s="312">
        <f t="shared" si="18"/>
        <v>0</v>
      </c>
      <c r="T186" s="313">
        <f t="shared" si="19"/>
        <v>0</v>
      </c>
    </row>
    <row r="187" spans="1:20" ht="21" customHeight="1">
      <c r="A187" s="299">
        <v>180</v>
      </c>
      <c r="B187" s="159" t="s">
        <v>1121</v>
      </c>
      <c r="C187" s="333" t="s">
        <v>1122</v>
      </c>
      <c r="D187" s="160" t="s">
        <v>147</v>
      </c>
      <c r="E187" s="310"/>
      <c r="F187" s="310"/>
      <c r="G187" s="310">
        <v>1</v>
      </c>
      <c r="H187" s="326">
        <v>0</v>
      </c>
      <c r="I187" s="310">
        <v>14</v>
      </c>
      <c r="J187" s="314">
        <v>0</v>
      </c>
      <c r="K187" s="311">
        <v>300</v>
      </c>
      <c r="L187" s="314">
        <v>0</v>
      </c>
      <c r="M187" s="311">
        <f t="shared" si="15"/>
        <v>0</v>
      </c>
      <c r="N187" s="314">
        <v>0</v>
      </c>
      <c r="O187" s="311">
        <f t="shared" si="16"/>
        <v>0</v>
      </c>
      <c r="P187" s="314">
        <v>0</v>
      </c>
      <c r="Q187" s="311">
        <f t="shared" si="17"/>
        <v>0</v>
      </c>
      <c r="R187" s="314">
        <v>0</v>
      </c>
      <c r="S187" s="312">
        <f t="shared" si="18"/>
        <v>0</v>
      </c>
      <c r="T187" s="313">
        <f t="shared" si="19"/>
        <v>0</v>
      </c>
    </row>
    <row r="188" spans="1:20" ht="21" customHeight="1">
      <c r="A188" s="299">
        <v>181</v>
      </c>
      <c r="B188" s="159" t="s">
        <v>1123</v>
      </c>
      <c r="C188" s="333" t="s">
        <v>1124</v>
      </c>
      <c r="D188" s="160" t="s">
        <v>111</v>
      </c>
      <c r="E188" s="310"/>
      <c r="F188" s="310"/>
      <c r="G188" s="310">
        <v>1</v>
      </c>
      <c r="H188" s="326">
        <v>3</v>
      </c>
      <c r="I188" s="310">
        <v>1</v>
      </c>
      <c r="J188" s="314">
        <f t="shared" si="20"/>
        <v>2</v>
      </c>
      <c r="K188" s="314">
        <v>1912</v>
      </c>
      <c r="L188" s="310">
        <v>1</v>
      </c>
      <c r="M188" s="311">
        <f t="shared" si="15"/>
        <v>1912</v>
      </c>
      <c r="N188" s="310">
        <v>0</v>
      </c>
      <c r="O188" s="311">
        <f t="shared" si="16"/>
        <v>0</v>
      </c>
      <c r="P188" s="310">
        <v>1</v>
      </c>
      <c r="Q188" s="311">
        <f t="shared" si="17"/>
        <v>1912</v>
      </c>
      <c r="R188" s="310">
        <v>0</v>
      </c>
      <c r="S188" s="312">
        <f t="shared" si="18"/>
        <v>0</v>
      </c>
      <c r="T188" s="313">
        <f t="shared" si="19"/>
        <v>3824</v>
      </c>
    </row>
    <row r="189" spans="1:20" ht="21" customHeight="1">
      <c r="A189" s="299">
        <v>182</v>
      </c>
      <c r="B189" s="159" t="s">
        <v>1125</v>
      </c>
      <c r="C189" s="333" t="s">
        <v>1126</v>
      </c>
      <c r="D189" s="160" t="s">
        <v>111</v>
      </c>
      <c r="E189" s="310"/>
      <c r="F189" s="310"/>
      <c r="G189" s="310">
        <v>7</v>
      </c>
      <c r="H189" s="326">
        <v>11</v>
      </c>
      <c r="I189" s="310">
        <v>1</v>
      </c>
      <c r="J189" s="314">
        <f t="shared" si="20"/>
        <v>10</v>
      </c>
      <c r="K189" s="314">
        <v>475</v>
      </c>
      <c r="L189" s="310">
        <v>5</v>
      </c>
      <c r="M189" s="311">
        <f t="shared" si="15"/>
        <v>2375</v>
      </c>
      <c r="N189" s="310">
        <v>0</v>
      </c>
      <c r="O189" s="311">
        <f t="shared" si="16"/>
        <v>0</v>
      </c>
      <c r="P189" s="310">
        <v>5</v>
      </c>
      <c r="Q189" s="311">
        <f t="shared" si="17"/>
        <v>2375</v>
      </c>
      <c r="R189" s="310">
        <v>0</v>
      </c>
      <c r="S189" s="312">
        <f t="shared" si="18"/>
        <v>0</v>
      </c>
      <c r="T189" s="313">
        <f t="shared" si="19"/>
        <v>4750</v>
      </c>
    </row>
    <row r="190" spans="1:20" ht="21" customHeight="1">
      <c r="A190" s="299">
        <v>183</v>
      </c>
      <c r="B190" s="159" t="s">
        <v>1127</v>
      </c>
      <c r="C190" s="333" t="s">
        <v>1128</v>
      </c>
      <c r="D190" s="160" t="s">
        <v>111</v>
      </c>
      <c r="E190" s="310"/>
      <c r="F190" s="310"/>
      <c r="G190" s="310">
        <v>4</v>
      </c>
      <c r="H190" s="326">
        <v>6</v>
      </c>
      <c r="I190" s="310">
        <v>2</v>
      </c>
      <c r="J190" s="314">
        <f t="shared" si="20"/>
        <v>4</v>
      </c>
      <c r="K190" s="314">
        <v>590</v>
      </c>
      <c r="L190" s="310">
        <v>1</v>
      </c>
      <c r="M190" s="311">
        <f t="shared" si="15"/>
        <v>590</v>
      </c>
      <c r="N190" s="310">
        <v>1</v>
      </c>
      <c r="O190" s="311">
        <f t="shared" si="16"/>
        <v>590</v>
      </c>
      <c r="P190" s="310">
        <v>1</v>
      </c>
      <c r="Q190" s="311">
        <f t="shared" si="17"/>
        <v>590</v>
      </c>
      <c r="R190" s="310">
        <v>1</v>
      </c>
      <c r="S190" s="312">
        <f t="shared" si="18"/>
        <v>590</v>
      </c>
      <c r="T190" s="313">
        <f t="shared" si="19"/>
        <v>2360</v>
      </c>
    </row>
    <row r="191" spans="1:20" ht="21" customHeight="1">
      <c r="A191" s="299">
        <v>184</v>
      </c>
      <c r="B191" s="159" t="s">
        <v>1129</v>
      </c>
      <c r="C191" s="333" t="s">
        <v>1130</v>
      </c>
      <c r="D191" s="160" t="s">
        <v>111</v>
      </c>
      <c r="E191" s="310"/>
      <c r="F191" s="310"/>
      <c r="G191" s="310">
        <v>0</v>
      </c>
      <c r="H191" s="326">
        <v>0</v>
      </c>
      <c r="I191" s="310">
        <v>2</v>
      </c>
      <c r="J191" s="314">
        <v>0</v>
      </c>
      <c r="K191" s="314">
        <v>645</v>
      </c>
      <c r="L191" s="310">
        <v>0</v>
      </c>
      <c r="M191" s="311">
        <f t="shared" si="15"/>
        <v>0</v>
      </c>
      <c r="N191" s="310">
        <v>0</v>
      </c>
      <c r="O191" s="311">
        <f t="shared" si="16"/>
        <v>0</v>
      </c>
      <c r="P191" s="310">
        <v>0</v>
      </c>
      <c r="Q191" s="311">
        <f t="shared" si="17"/>
        <v>0</v>
      </c>
      <c r="R191" s="310">
        <v>0</v>
      </c>
      <c r="S191" s="312">
        <f t="shared" si="18"/>
        <v>0</v>
      </c>
      <c r="T191" s="313">
        <f t="shared" si="19"/>
        <v>0</v>
      </c>
    </row>
    <row r="192" spans="1:20" ht="21" customHeight="1">
      <c r="A192" s="299">
        <v>185</v>
      </c>
      <c r="B192" s="159" t="s">
        <v>1131</v>
      </c>
      <c r="C192" s="333" t="s">
        <v>1132</v>
      </c>
      <c r="D192" s="160" t="s">
        <v>111</v>
      </c>
      <c r="E192" s="310"/>
      <c r="F192" s="310"/>
      <c r="G192" s="310">
        <v>6</v>
      </c>
      <c r="H192" s="326">
        <v>11</v>
      </c>
      <c r="I192" s="310">
        <v>3</v>
      </c>
      <c r="J192" s="314">
        <f t="shared" si="20"/>
        <v>8</v>
      </c>
      <c r="K192" s="314">
        <v>1128</v>
      </c>
      <c r="L192" s="310">
        <v>2</v>
      </c>
      <c r="M192" s="311">
        <f t="shared" si="15"/>
        <v>2256</v>
      </c>
      <c r="N192" s="310">
        <v>2</v>
      </c>
      <c r="O192" s="311">
        <f t="shared" si="16"/>
        <v>2256</v>
      </c>
      <c r="P192" s="310">
        <v>2</v>
      </c>
      <c r="Q192" s="311">
        <f t="shared" si="17"/>
        <v>2256</v>
      </c>
      <c r="R192" s="310">
        <v>2</v>
      </c>
      <c r="S192" s="312">
        <f t="shared" si="18"/>
        <v>2256</v>
      </c>
      <c r="T192" s="313">
        <f t="shared" si="19"/>
        <v>9024</v>
      </c>
    </row>
    <row r="193" spans="1:20" ht="21" customHeight="1">
      <c r="A193" s="299">
        <v>186</v>
      </c>
      <c r="B193" s="159" t="s">
        <v>1133</v>
      </c>
      <c r="C193" s="333" t="s">
        <v>1134</v>
      </c>
      <c r="D193" s="160" t="s">
        <v>111</v>
      </c>
      <c r="E193" s="310"/>
      <c r="F193" s="310"/>
      <c r="G193" s="310">
        <v>2</v>
      </c>
      <c r="H193" s="326">
        <v>4</v>
      </c>
      <c r="I193" s="310">
        <v>1</v>
      </c>
      <c r="J193" s="314">
        <f t="shared" si="20"/>
        <v>3</v>
      </c>
      <c r="K193" s="314">
        <v>1315</v>
      </c>
      <c r="L193" s="310">
        <v>1</v>
      </c>
      <c r="M193" s="311">
        <f t="shared" si="15"/>
        <v>1315</v>
      </c>
      <c r="N193" s="310">
        <v>1</v>
      </c>
      <c r="O193" s="311">
        <f t="shared" si="16"/>
        <v>1315</v>
      </c>
      <c r="P193" s="310">
        <v>1</v>
      </c>
      <c r="Q193" s="311">
        <f t="shared" si="17"/>
        <v>1315</v>
      </c>
      <c r="R193" s="310">
        <v>0</v>
      </c>
      <c r="S193" s="312">
        <f t="shared" si="18"/>
        <v>0</v>
      </c>
      <c r="T193" s="313">
        <f t="shared" si="19"/>
        <v>3945</v>
      </c>
    </row>
    <row r="194" spans="1:20" ht="21" customHeight="1">
      <c r="A194" s="299">
        <v>187</v>
      </c>
      <c r="B194" s="159" t="s">
        <v>1135</v>
      </c>
      <c r="C194" s="333" t="s">
        <v>1136</v>
      </c>
      <c r="D194" s="160" t="s">
        <v>111</v>
      </c>
      <c r="E194" s="310"/>
      <c r="F194" s="310"/>
      <c r="G194" s="310">
        <v>1</v>
      </c>
      <c r="H194" s="326">
        <v>2</v>
      </c>
      <c r="I194" s="310">
        <v>0</v>
      </c>
      <c r="J194" s="314">
        <f t="shared" si="20"/>
        <v>2</v>
      </c>
      <c r="K194" s="314">
        <v>1513</v>
      </c>
      <c r="L194" s="310">
        <v>1</v>
      </c>
      <c r="M194" s="311">
        <f t="shared" si="15"/>
        <v>1513</v>
      </c>
      <c r="N194" s="310">
        <v>0</v>
      </c>
      <c r="O194" s="311">
        <f t="shared" si="16"/>
        <v>0</v>
      </c>
      <c r="P194" s="310">
        <v>1</v>
      </c>
      <c r="Q194" s="311">
        <f t="shared" si="17"/>
        <v>1513</v>
      </c>
      <c r="R194" s="310">
        <v>0</v>
      </c>
      <c r="S194" s="312">
        <f t="shared" si="18"/>
        <v>0</v>
      </c>
      <c r="T194" s="313">
        <f t="shared" si="19"/>
        <v>3026</v>
      </c>
    </row>
    <row r="195" spans="1:20" ht="21" customHeight="1">
      <c r="A195" s="299">
        <v>188</v>
      </c>
      <c r="B195" s="159" t="s">
        <v>1137</v>
      </c>
      <c r="C195" s="333" t="s">
        <v>1138</v>
      </c>
      <c r="D195" s="160" t="s">
        <v>147</v>
      </c>
      <c r="E195" s="310"/>
      <c r="F195" s="310"/>
      <c r="G195" s="310">
        <v>7</v>
      </c>
      <c r="H195" s="326">
        <v>0</v>
      </c>
      <c r="I195" s="310">
        <v>14</v>
      </c>
      <c r="J195" s="314">
        <v>0</v>
      </c>
      <c r="K195" s="311">
        <v>55</v>
      </c>
      <c r="L195" s="314">
        <v>0</v>
      </c>
      <c r="M195" s="311">
        <f t="shared" si="15"/>
        <v>0</v>
      </c>
      <c r="N195" s="314">
        <v>0</v>
      </c>
      <c r="O195" s="311">
        <f t="shared" si="16"/>
        <v>0</v>
      </c>
      <c r="P195" s="314">
        <v>0</v>
      </c>
      <c r="Q195" s="311">
        <f t="shared" si="17"/>
        <v>0</v>
      </c>
      <c r="R195" s="314">
        <v>0</v>
      </c>
      <c r="S195" s="312">
        <f t="shared" si="18"/>
        <v>0</v>
      </c>
      <c r="T195" s="313">
        <f t="shared" si="19"/>
        <v>0</v>
      </c>
    </row>
    <row r="196" spans="1:20" ht="21" customHeight="1">
      <c r="A196" s="299">
        <v>189</v>
      </c>
      <c r="B196" s="159" t="s">
        <v>1139</v>
      </c>
      <c r="C196" s="333" t="s">
        <v>1140</v>
      </c>
      <c r="D196" s="160" t="s">
        <v>147</v>
      </c>
      <c r="E196" s="310"/>
      <c r="F196" s="310"/>
      <c r="G196" s="310">
        <v>2</v>
      </c>
      <c r="H196" s="326">
        <v>0</v>
      </c>
      <c r="I196" s="310">
        <v>15</v>
      </c>
      <c r="J196" s="314">
        <v>0</v>
      </c>
      <c r="K196" s="311">
        <v>55</v>
      </c>
      <c r="L196" s="314">
        <v>0</v>
      </c>
      <c r="M196" s="311">
        <f t="shared" si="15"/>
        <v>0</v>
      </c>
      <c r="N196" s="314">
        <v>0</v>
      </c>
      <c r="O196" s="311">
        <f t="shared" si="16"/>
        <v>0</v>
      </c>
      <c r="P196" s="314">
        <v>0</v>
      </c>
      <c r="Q196" s="311">
        <f t="shared" si="17"/>
        <v>0</v>
      </c>
      <c r="R196" s="314">
        <v>0</v>
      </c>
      <c r="S196" s="312">
        <f t="shared" si="18"/>
        <v>0</v>
      </c>
      <c r="T196" s="313">
        <f t="shared" si="19"/>
        <v>0</v>
      </c>
    </row>
    <row r="197" spans="1:20" ht="21" customHeight="1">
      <c r="A197" s="299">
        <v>190</v>
      </c>
      <c r="B197" s="159" t="s">
        <v>1141</v>
      </c>
      <c r="C197" s="333" t="s">
        <v>1142</v>
      </c>
      <c r="D197" s="160" t="s">
        <v>111</v>
      </c>
      <c r="E197" s="310"/>
      <c r="F197" s="310"/>
      <c r="G197" s="310">
        <v>1</v>
      </c>
      <c r="H197" s="326">
        <v>2</v>
      </c>
      <c r="I197" s="310">
        <v>1</v>
      </c>
      <c r="J197" s="314">
        <f t="shared" si="20"/>
        <v>1</v>
      </c>
      <c r="K197" s="314">
        <v>2461</v>
      </c>
      <c r="L197" s="310">
        <v>1</v>
      </c>
      <c r="M197" s="311">
        <f t="shared" si="15"/>
        <v>2461</v>
      </c>
      <c r="N197" s="310">
        <v>0</v>
      </c>
      <c r="O197" s="311">
        <f t="shared" si="16"/>
        <v>0</v>
      </c>
      <c r="P197" s="310">
        <v>0</v>
      </c>
      <c r="Q197" s="311">
        <f t="shared" si="17"/>
        <v>0</v>
      </c>
      <c r="R197" s="310">
        <v>0</v>
      </c>
      <c r="S197" s="312">
        <f t="shared" si="18"/>
        <v>0</v>
      </c>
      <c r="T197" s="313">
        <f t="shared" si="19"/>
        <v>2461</v>
      </c>
    </row>
    <row r="198" spans="1:20" ht="21" customHeight="1">
      <c r="A198" s="299">
        <v>191</v>
      </c>
      <c r="B198" s="159" t="s">
        <v>1143</v>
      </c>
      <c r="C198" s="333" t="s">
        <v>1144</v>
      </c>
      <c r="D198" s="160" t="s">
        <v>111</v>
      </c>
      <c r="E198" s="310"/>
      <c r="F198" s="310"/>
      <c r="G198" s="310">
        <v>5</v>
      </c>
      <c r="H198" s="326">
        <v>6</v>
      </c>
      <c r="I198" s="310">
        <v>0</v>
      </c>
      <c r="J198" s="314">
        <f t="shared" si="20"/>
        <v>6</v>
      </c>
      <c r="K198" s="314">
        <v>2889</v>
      </c>
      <c r="L198" s="310">
        <v>3</v>
      </c>
      <c r="M198" s="311">
        <f t="shared" si="15"/>
        <v>8667</v>
      </c>
      <c r="N198" s="310">
        <v>0</v>
      </c>
      <c r="O198" s="311">
        <f t="shared" si="16"/>
        <v>0</v>
      </c>
      <c r="P198" s="310">
        <v>3</v>
      </c>
      <c r="Q198" s="311">
        <f t="shared" si="17"/>
        <v>8667</v>
      </c>
      <c r="R198" s="310">
        <v>0</v>
      </c>
      <c r="S198" s="312">
        <f t="shared" si="18"/>
        <v>0</v>
      </c>
      <c r="T198" s="313">
        <f t="shared" si="19"/>
        <v>17334</v>
      </c>
    </row>
    <row r="199" spans="1:20" ht="21" customHeight="1">
      <c r="A199" s="299">
        <v>192</v>
      </c>
      <c r="B199" s="159" t="s">
        <v>1145</v>
      </c>
      <c r="C199" s="333" t="s">
        <v>1146</v>
      </c>
      <c r="D199" s="160" t="s">
        <v>111</v>
      </c>
      <c r="E199" s="310"/>
      <c r="F199" s="310"/>
      <c r="G199" s="310">
        <v>5</v>
      </c>
      <c r="H199" s="326">
        <v>6</v>
      </c>
      <c r="I199" s="310">
        <v>0</v>
      </c>
      <c r="J199" s="314">
        <f t="shared" si="20"/>
        <v>6</v>
      </c>
      <c r="K199" s="314">
        <v>4305.68</v>
      </c>
      <c r="L199" s="310">
        <v>3</v>
      </c>
      <c r="M199" s="311">
        <f>L199*K199</f>
        <v>12917.04</v>
      </c>
      <c r="N199" s="310">
        <v>0</v>
      </c>
      <c r="O199" s="311">
        <f>N199*K199</f>
        <v>0</v>
      </c>
      <c r="P199" s="310">
        <v>3</v>
      </c>
      <c r="Q199" s="311">
        <f>P199*K199</f>
        <v>12917.04</v>
      </c>
      <c r="R199" s="310">
        <v>0</v>
      </c>
      <c r="S199" s="312">
        <f>R199*K199</f>
        <v>0</v>
      </c>
      <c r="T199" s="313">
        <f t="shared" si="19"/>
        <v>25834.08</v>
      </c>
    </row>
    <row r="200" spans="1:20" ht="42" customHeight="1">
      <c r="A200" s="299">
        <v>193</v>
      </c>
      <c r="B200" s="159" t="s">
        <v>1147</v>
      </c>
      <c r="C200" s="333" t="s">
        <v>1148</v>
      </c>
      <c r="D200" s="160" t="s">
        <v>67</v>
      </c>
      <c r="E200" s="310"/>
      <c r="F200" s="310"/>
      <c r="G200" s="310">
        <v>3</v>
      </c>
      <c r="H200" s="326">
        <v>5</v>
      </c>
      <c r="I200" s="310">
        <v>1</v>
      </c>
      <c r="J200" s="314">
        <f t="shared" si="20"/>
        <v>4</v>
      </c>
      <c r="K200" s="314">
        <v>4280</v>
      </c>
      <c r="L200" s="310">
        <v>1</v>
      </c>
      <c r="M200" s="311">
        <f t="shared" si="15"/>
        <v>4280</v>
      </c>
      <c r="N200" s="310">
        <v>1</v>
      </c>
      <c r="O200" s="311">
        <f t="shared" si="16"/>
        <v>4280</v>
      </c>
      <c r="P200" s="310">
        <v>1</v>
      </c>
      <c r="Q200" s="311">
        <f t="shared" si="17"/>
        <v>4280</v>
      </c>
      <c r="R200" s="310">
        <v>1</v>
      </c>
      <c r="S200" s="312">
        <f t="shared" si="18"/>
        <v>4280</v>
      </c>
      <c r="T200" s="313">
        <f t="shared" si="19"/>
        <v>17120</v>
      </c>
    </row>
    <row r="201" spans="1:20" ht="21" customHeight="1">
      <c r="A201" s="299">
        <v>194</v>
      </c>
      <c r="B201" s="159" t="s">
        <v>1149</v>
      </c>
      <c r="C201" s="333" t="s">
        <v>1150</v>
      </c>
      <c r="D201" s="160" t="s">
        <v>147</v>
      </c>
      <c r="E201" s="310"/>
      <c r="F201" s="310"/>
      <c r="G201" s="310">
        <v>60</v>
      </c>
      <c r="H201" s="326">
        <v>107</v>
      </c>
      <c r="I201" s="310">
        <v>27</v>
      </c>
      <c r="J201" s="314">
        <f t="shared" si="20"/>
        <v>80</v>
      </c>
      <c r="K201" s="311">
        <v>10</v>
      </c>
      <c r="L201" s="310">
        <v>20</v>
      </c>
      <c r="M201" s="311">
        <f aca="true" t="shared" si="21" ref="M201:M264">L201*K201</f>
        <v>200</v>
      </c>
      <c r="N201" s="310">
        <v>20</v>
      </c>
      <c r="O201" s="311">
        <f aca="true" t="shared" si="22" ref="O201:O264">N201*K201</f>
        <v>200</v>
      </c>
      <c r="P201" s="310">
        <v>20</v>
      </c>
      <c r="Q201" s="311">
        <f aca="true" t="shared" si="23" ref="Q201:Q264">P201*K201</f>
        <v>200</v>
      </c>
      <c r="R201" s="310">
        <v>20</v>
      </c>
      <c r="S201" s="312">
        <f aca="true" t="shared" si="24" ref="S201:S264">R201*K201</f>
        <v>200</v>
      </c>
      <c r="T201" s="313">
        <f aca="true" t="shared" si="25" ref="T201:T264">M201+O201+Q201+S201</f>
        <v>800</v>
      </c>
    </row>
    <row r="202" spans="1:20" ht="21" customHeight="1">
      <c r="A202" s="299">
        <v>195</v>
      </c>
      <c r="B202" s="159" t="s">
        <v>1151</v>
      </c>
      <c r="C202" s="333" t="s">
        <v>1152</v>
      </c>
      <c r="D202" s="160" t="s">
        <v>147</v>
      </c>
      <c r="E202" s="310"/>
      <c r="F202" s="310"/>
      <c r="G202" s="310">
        <v>138</v>
      </c>
      <c r="H202" s="326">
        <v>174</v>
      </c>
      <c r="I202" s="310">
        <v>134</v>
      </c>
      <c r="J202" s="314">
        <f t="shared" si="20"/>
        <v>40</v>
      </c>
      <c r="K202" s="311">
        <v>10</v>
      </c>
      <c r="L202" s="310">
        <v>10</v>
      </c>
      <c r="M202" s="311">
        <f t="shared" si="21"/>
        <v>100</v>
      </c>
      <c r="N202" s="310">
        <v>10</v>
      </c>
      <c r="O202" s="311">
        <f t="shared" si="22"/>
        <v>100</v>
      </c>
      <c r="P202" s="310">
        <v>10</v>
      </c>
      <c r="Q202" s="311">
        <f t="shared" si="23"/>
        <v>100</v>
      </c>
      <c r="R202" s="310">
        <v>10</v>
      </c>
      <c r="S202" s="312">
        <f t="shared" si="24"/>
        <v>100</v>
      </c>
      <c r="T202" s="313">
        <f t="shared" si="25"/>
        <v>400</v>
      </c>
    </row>
    <row r="203" spans="1:20" ht="21" customHeight="1">
      <c r="A203" s="299">
        <v>196</v>
      </c>
      <c r="B203" s="159" t="s">
        <v>1153</v>
      </c>
      <c r="C203" s="333" t="s">
        <v>1154</v>
      </c>
      <c r="D203" s="160" t="s">
        <v>147</v>
      </c>
      <c r="E203" s="310"/>
      <c r="F203" s="310"/>
      <c r="G203" s="310">
        <v>291</v>
      </c>
      <c r="H203" s="326">
        <v>446</v>
      </c>
      <c r="I203" s="310">
        <v>146</v>
      </c>
      <c r="J203" s="314">
        <f t="shared" si="20"/>
        <v>300</v>
      </c>
      <c r="K203" s="311">
        <v>10</v>
      </c>
      <c r="L203" s="310">
        <v>75</v>
      </c>
      <c r="M203" s="311">
        <f t="shared" si="21"/>
        <v>750</v>
      </c>
      <c r="N203" s="310">
        <v>75</v>
      </c>
      <c r="O203" s="311">
        <f t="shared" si="22"/>
        <v>750</v>
      </c>
      <c r="P203" s="310">
        <v>75</v>
      </c>
      <c r="Q203" s="311">
        <f t="shared" si="23"/>
        <v>750</v>
      </c>
      <c r="R203" s="310">
        <v>75</v>
      </c>
      <c r="S203" s="312">
        <f t="shared" si="24"/>
        <v>750</v>
      </c>
      <c r="T203" s="313">
        <f t="shared" si="25"/>
        <v>3000</v>
      </c>
    </row>
    <row r="204" spans="1:20" ht="21" customHeight="1">
      <c r="A204" s="299">
        <v>197</v>
      </c>
      <c r="B204" s="159" t="s">
        <v>1155</v>
      </c>
      <c r="C204" s="333" t="s">
        <v>1156</v>
      </c>
      <c r="D204" s="160" t="s">
        <v>147</v>
      </c>
      <c r="E204" s="310"/>
      <c r="F204" s="310"/>
      <c r="G204" s="310">
        <v>7</v>
      </c>
      <c r="H204" s="326">
        <v>21</v>
      </c>
      <c r="I204" s="310">
        <v>11</v>
      </c>
      <c r="J204" s="314">
        <f t="shared" si="20"/>
        <v>10</v>
      </c>
      <c r="K204" s="311">
        <v>6</v>
      </c>
      <c r="L204" s="310">
        <v>5</v>
      </c>
      <c r="M204" s="311">
        <f t="shared" si="21"/>
        <v>30</v>
      </c>
      <c r="N204" s="310">
        <v>0</v>
      </c>
      <c r="O204" s="311">
        <f t="shared" si="22"/>
        <v>0</v>
      </c>
      <c r="P204" s="310">
        <v>5</v>
      </c>
      <c r="Q204" s="311">
        <f t="shared" si="23"/>
        <v>30</v>
      </c>
      <c r="R204" s="310">
        <v>0</v>
      </c>
      <c r="S204" s="312">
        <v>0</v>
      </c>
      <c r="T204" s="313">
        <f t="shared" si="25"/>
        <v>60</v>
      </c>
    </row>
    <row r="205" spans="1:20" ht="21" customHeight="1">
      <c r="A205" s="299">
        <v>198</v>
      </c>
      <c r="B205" s="159" t="s">
        <v>1157</v>
      </c>
      <c r="C205" s="333" t="s">
        <v>1158</v>
      </c>
      <c r="D205" s="160" t="s">
        <v>147</v>
      </c>
      <c r="E205" s="310"/>
      <c r="F205" s="310"/>
      <c r="G205" s="310">
        <v>25</v>
      </c>
      <c r="H205" s="326">
        <v>0</v>
      </c>
      <c r="I205" s="310">
        <v>43</v>
      </c>
      <c r="J205" s="314">
        <v>0</v>
      </c>
      <c r="K205" s="311">
        <v>10</v>
      </c>
      <c r="L205" s="310">
        <v>0</v>
      </c>
      <c r="M205" s="311">
        <f t="shared" si="21"/>
        <v>0</v>
      </c>
      <c r="N205" s="310">
        <v>0</v>
      </c>
      <c r="O205" s="311">
        <f t="shared" si="22"/>
        <v>0</v>
      </c>
      <c r="P205" s="310">
        <v>0</v>
      </c>
      <c r="Q205" s="311">
        <f t="shared" si="23"/>
        <v>0</v>
      </c>
      <c r="R205" s="310">
        <v>0</v>
      </c>
      <c r="S205" s="312">
        <f t="shared" si="24"/>
        <v>0</v>
      </c>
      <c r="T205" s="313">
        <f t="shared" si="25"/>
        <v>0</v>
      </c>
    </row>
    <row r="206" spans="1:20" ht="21" customHeight="1">
      <c r="A206" s="299">
        <v>199</v>
      </c>
      <c r="B206" s="159" t="s">
        <v>1159</v>
      </c>
      <c r="C206" s="333" t="s">
        <v>1160</v>
      </c>
      <c r="D206" s="160" t="s">
        <v>67</v>
      </c>
      <c r="E206" s="310"/>
      <c r="F206" s="310"/>
      <c r="G206" s="310">
        <v>2</v>
      </c>
      <c r="H206" s="326">
        <v>2</v>
      </c>
      <c r="I206" s="310">
        <v>1</v>
      </c>
      <c r="J206" s="314">
        <f t="shared" si="20"/>
        <v>1</v>
      </c>
      <c r="K206" s="311">
        <v>350</v>
      </c>
      <c r="L206" s="310">
        <v>1</v>
      </c>
      <c r="M206" s="311">
        <f t="shared" si="21"/>
        <v>350</v>
      </c>
      <c r="N206" s="310">
        <v>0</v>
      </c>
      <c r="O206" s="311">
        <f t="shared" si="22"/>
        <v>0</v>
      </c>
      <c r="P206" s="310">
        <v>0</v>
      </c>
      <c r="Q206" s="311">
        <f t="shared" si="23"/>
        <v>0</v>
      </c>
      <c r="R206" s="310">
        <v>0</v>
      </c>
      <c r="S206" s="312">
        <f t="shared" si="24"/>
        <v>0</v>
      </c>
      <c r="T206" s="313">
        <f t="shared" si="25"/>
        <v>350</v>
      </c>
    </row>
    <row r="207" spans="1:20" ht="21" customHeight="1">
      <c r="A207" s="299">
        <v>200</v>
      </c>
      <c r="B207" s="159" t="s">
        <v>1161</v>
      </c>
      <c r="C207" s="333" t="s">
        <v>1162</v>
      </c>
      <c r="D207" s="160" t="s">
        <v>67</v>
      </c>
      <c r="E207" s="310"/>
      <c r="F207" s="310"/>
      <c r="G207" s="310">
        <v>20</v>
      </c>
      <c r="H207" s="326">
        <v>27</v>
      </c>
      <c r="I207" s="310">
        <v>3</v>
      </c>
      <c r="J207" s="314">
        <f aca="true" t="shared" si="26" ref="J207:J270">H207-I207</f>
        <v>24</v>
      </c>
      <c r="K207" s="311">
        <v>535</v>
      </c>
      <c r="L207" s="310">
        <v>6</v>
      </c>
      <c r="M207" s="311">
        <f t="shared" si="21"/>
        <v>3210</v>
      </c>
      <c r="N207" s="310">
        <v>6</v>
      </c>
      <c r="O207" s="311">
        <f t="shared" si="22"/>
        <v>3210</v>
      </c>
      <c r="P207" s="310">
        <v>6</v>
      </c>
      <c r="Q207" s="311">
        <f t="shared" si="23"/>
        <v>3210</v>
      </c>
      <c r="R207" s="310">
        <v>6</v>
      </c>
      <c r="S207" s="312">
        <f t="shared" si="24"/>
        <v>3210</v>
      </c>
      <c r="T207" s="313">
        <f t="shared" si="25"/>
        <v>12840</v>
      </c>
    </row>
    <row r="208" spans="1:20" ht="21" customHeight="1">
      <c r="A208" s="299">
        <v>201</v>
      </c>
      <c r="B208" s="159" t="s">
        <v>1163</v>
      </c>
      <c r="C208" s="333" t="s">
        <v>1164</v>
      </c>
      <c r="D208" s="160" t="s">
        <v>67</v>
      </c>
      <c r="E208" s="310"/>
      <c r="F208" s="310"/>
      <c r="G208" s="310">
        <v>4</v>
      </c>
      <c r="H208" s="326">
        <v>6</v>
      </c>
      <c r="I208" s="310">
        <v>1</v>
      </c>
      <c r="J208" s="314">
        <f t="shared" si="26"/>
        <v>5</v>
      </c>
      <c r="K208" s="311">
        <v>350</v>
      </c>
      <c r="L208" s="310">
        <v>5</v>
      </c>
      <c r="M208" s="311">
        <f t="shared" si="21"/>
        <v>1750</v>
      </c>
      <c r="N208" s="310">
        <v>0</v>
      </c>
      <c r="O208" s="311">
        <f t="shared" si="22"/>
        <v>0</v>
      </c>
      <c r="P208" s="310">
        <v>0</v>
      </c>
      <c r="Q208" s="311">
        <f t="shared" si="23"/>
        <v>0</v>
      </c>
      <c r="R208" s="310">
        <v>0</v>
      </c>
      <c r="S208" s="312">
        <f t="shared" si="24"/>
        <v>0</v>
      </c>
      <c r="T208" s="313">
        <f t="shared" si="25"/>
        <v>1750</v>
      </c>
    </row>
    <row r="209" spans="1:20" ht="21" customHeight="1">
      <c r="A209" s="299">
        <v>202</v>
      </c>
      <c r="B209" s="159" t="s">
        <v>1165</v>
      </c>
      <c r="C209" s="333" t="s">
        <v>1166</v>
      </c>
      <c r="D209" s="160" t="s">
        <v>147</v>
      </c>
      <c r="E209" s="310"/>
      <c r="F209" s="310"/>
      <c r="G209" s="310">
        <v>0</v>
      </c>
      <c r="H209" s="326">
        <v>0</v>
      </c>
      <c r="I209" s="310">
        <v>0</v>
      </c>
      <c r="J209" s="314">
        <f t="shared" si="26"/>
        <v>0</v>
      </c>
      <c r="K209" s="311">
        <v>147</v>
      </c>
      <c r="L209" s="310">
        <v>0</v>
      </c>
      <c r="M209" s="311">
        <f t="shared" si="21"/>
        <v>0</v>
      </c>
      <c r="N209" s="310">
        <v>0</v>
      </c>
      <c r="O209" s="311">
        <f t="shared" si="22"/>
        <v>0</v>
      </c>
      <c r="P209" s="310">
        <v>0</v>
      </c>
      <c r="Q209" s="311">
        <f t="shared" si="23"/>
        <v>0</v>
      </c>
      <c r="R209" s="310">
        <v>0</v>
      </c>
      <c r="S209" s="312">
        <f t="shared" si="24"/>
        <v>0</v>
      </c>
      <c r="T209" s="313">
        <f t="shared" si="25"/>
        <v>0</v>
      </c>
    </row>
    <row r="210" spans="1:20" ht="21" customHeight="1">
      <c r="A210" s="299">
        <v>203</v>
      </c>
      <c r="B210" s="159" t="s">
        <v>1167</v>
      </c>
      <c r="C210" s="333" t="s">
        <v>1168</v>
      </c>
      <c r="D210" s="160" t="s">
        <v>67</v>
      </c>
      <c r="E210" s="310"/>
      <c r="F210" s="310"/>
      <c r="G210" s="310">
        <v>68</v>
      </c>
      <c r="H210" s="326">
        <v>80</v>
      </c>
      <c r="I210" s="310">
        <v>10</v>
      </c>
      <c r="J210" s="314">
        <f t="shared" si="26"/>
        <v>70</v>
      </c>
      <c r="K210" s="311">
        <v>198</v>
      </c>
      <c r="L210" s="310">
        <v>20</v>
      </c>
      <c r="M210" s="311">
        <f t="shared" si="21"/>
        <v>3960</v>
      </c>
      <c r="N210" s="310">
        <v>20</v>
      </c>
      <c r="O210" s="311">
        <f t="shared" si="22"/>
        <v>3960</v>
      </c>
      <c r="P210" s="310">
        <v>20</v>
      </c>
      <c r="Q210" s="311">
        <f t="shared" si="23"/>
        <v>3960</v>
      </c>
      <c r="R210" s="310">
        <v>10</v>
      </c>
      <c r="S210" s="312">
        <f t="shared" si="24"/>
        <v>1980</v>
      </c>
      <c r="T210" s="313">
        <f t="shared" si="25"/>
        <v>13860</v>
      </c>
    </row>
    <row r="211" spans="1:20" ht="21" customHeight="1">
      <c r="A211" s="299">
        <v>204</v>
      </c>
      <c r="B211" s="159" t="s">
        <v>1169</v>
      </c>
      <c r="C211" s="333" t="s">
        <v>1170</v>
      </c>
      <c r="D211" s="160" t="s">
        <v>67</v>
      </c>
      <c r="E211" s="310"/>
      <c r="F211" s="310"/>
      <c r="G211" s="310">
        <v>83</v>
      </c>
      <c r="H211" s="326">
        <v>129</v>
      </c>
      <c r="I211" s="310">
        <v>39</v>
      </c>
      <c r="J211" s="314">
        <f t="shared" si="26"/>
        <v>90</v>
      </c>
      <c r="K211" s="311">
        <v>240</v>
      </c>
      <c r="L211" s="310">
        <v>30</v>
      </c>
      <c r="M211" s="311">
        <f t="shared" si="21"/>
        <v>7200</v>
      </c>
      <c r="N211" s="310">
        <v>20</v>
      </c>
      <c r="O211" s="311">
        <f t="shared" si="22"/>
        <v>4800</v>
      </c>
      <c r="P211" s="310">
        <v>20</v>
      </c>
      <c r="Q211" s="311">
        <f t="shared" si="23"/>
        <v>4800</v>
      </c>
      <c r="R211" s="310">
        <v>20</v>
      </c>
      <c r="S211" s="312">
        <f t="shared" si="24"/>
        <v>4800</v>
      </c>
      <c r="T211" s="313">
        <f t="shared" si="25"/>
        <v>21600</v>
      </c>
    </row>
    <row r="212" spans="1:20" ht="21" customHeight="1">
      <c r="A212" s="299">
        <v>205</v>
      </c>
      <c r="B212" s="159" t="s">
        <v>1171</v>
      </c>
      <c r="C212" s="333" t="s">
        <v>1172</v>
      </c>
      <c r="D212" s="160" t="s">
        <v>67</v>
      </c>
      <c r="E212" s="310"/>
      <c r="F212" s="310"/>
      <c r="G212" s="310">
        <v>53</v>
      </c>
      <c r="H212" s="326">
        <v>81</v>
      </c>
      <c r="I212" s="310">
        <v>21</v>
      </c>
      <c r="J212" s="314">
        <f t="shared" si="26"/>
        <v>60</v>
      </c>
      <c r="K212" s="311">
        <v>203.6</v>
      </c>
      <c r="L212" s="310">
        <v>15</v>
      </c>
      <c r="M212" s="311">
        <f t="shared" si="21"/>
        <v>3054</v>
      </c>
      <c r="N212" s="310">
        <v>15</v>
      </c>
      <c r="O212" s="311">
        <f t="shared" si="22"/>
        <v>3054</v>
      </c>
      <c r="P212" s="310">
        <v>15</v>
      </c>
      <c r="Q212" s="311">
        <f t="shared" si="23"/>
        <v>3054</v>
      </c>
      <c r="R212" s="310">
        <v>15</v>
      </c>
      <c r="S212" s="312">
        <f t="shared" si="24"/>
        <v>3054</v>
      </c>
      <c r="T212" s="313">
        <f t="shared" si="25"/>
        <v>12216</v>
      </c>
    </row>
    <row r="213" spans="1:20" ht="21" customHeight="1">
      <c r="A213" s="299">
        <v>206</v>
      </c>
      <c r="B213" s="159" t="s">
        <v>1173</v>
      </c>
      <c r="C213" s="333" t="s">
        <v>1174</v>
      </c>
      <c r="D213" s="160" t="s">
        <v>67</v>
      </c>
      <c r="E213" s="310"/>
      <c r="F213" s="310"/>
      <c r="G213" s="310">
        <v>279</v>
      </c>
      <c r="H213" s="326">
        <v>307</v>
      </c>
      <c r="I213" s="310">
        <v>67</v>
      </c>
      <c r="J213" s="314">
        <f t="shared" si="26"/>
        <v>240</v>
      </c>
      <c r="K213" s="311">
        <v>132</v>
      </c>
      <c r="L213" s="310">
        <v>60</v>
      </c>
      <c r="M213" s="311">
        <f t="shared" si="21"/>
        <v>7920</v>
      </c>
      <c r="N213" s="310">
        <v>60</v>
      </c>
      <c r="O213" s="311">
        <f t="shared" si="22"/>
        <v>7920</v>
      </c>
      <c r="P213" s="310">
        <v>60</v>
      </c>
      <c r="Q213" s="311">
        <f t="shared" si="23"/>
        <v>7920</v>
      </c>
      <c r="R213" s="310">
        <v>60</v>
      </c>
      <c r="S213" s="312">
        <f t="shared" si="24"/>
        <v>7920</v>
      </c>
      <c r="T213" s="313">
        <f t="shared" si="25"/>
        <v>31680</v>
      </c>
    </row>
    <row r="214" spans="1:20" ht="21" customHeight="1">
      <c r="A214" s="299">
        <v>207</v>
      </c>
      <c r="B214" s="159" t="s">
        <v>1175</v>
      </c>
      <c r="C214" s="333" t="s">
        <v>1176</v>
      </c>
      <c r="D214" s="160" t="s">
        <v>67</v>
      </c>
      <c r="E214" s="310"/>
      <c r="F214" s="310"/>
      <c r="G214" s="310">
        <v>251</v>
      </c>
      <c r="H214" s="326">
        <v>334</v>
      </c>
      <c r="I214" s="310">
        <v>34</v>
      </c>
      <c r="J214" s="314">
        <f t="shared" si="26"/>
        <v>300</v>
      </c>
      <c r="K214" s="311">
        <v>147</v>
      </c>
      <c r="L214" s="310">
        <v>75</v>
      </c>
      <c r="M214" s="311">
        <f t="shared" si="21"/>
        <v>11025</v>
      </c>
      <c r="N214" s="310">
        <v>75</v>
      </c>
      <c r="O214" s="311">
        <f t="shared" si="22"/>
        <v>11025</v>
      </c>
      <c r="P214" s="310">
        <v>75</v>
      </c>
      <c r="Q214" s="311">
        <f t="shared" si="23"/>
        <v>11025</v>
      </c>
      <c r="R214" s="310">
        <v>75</v>
      </c>
      <c r="S214" s="312">
        <f t="shared" si="24"/>
        <v>11025</v>
      </c>
      <c r="T214" s="313">
        <f t="shared" si="25"/>
        <v>44100</v>
      </c>
    </row>
    <row r="215" spans="1:20" ht="21" customHeight="1">
      <c r="A215" s="299">
        <v>208</v>
      </c>
      <c r="B215" s="159" t="s">
        <v>1177</v>
      </c>
      <c r="C215" s="333" t="s">
        <v>1178</v>
      </c>
      <c r="D215" s="160" t="s">
        <v>67</v>
      </c>
      <c r="E215" s="310"/>
      <c r="F215" s="310"/>
      <c r="G215" s="310">
        <v>16</v>
      </c>
      <c r="H215" s="326">
        <v>26</v>
      </c>
      <c r="I215" s="310">
        <v>6</v>
      </c>
      <c r="J215" s="314">
        <f t="shared" si="26"/>
        <v>20</v>
      </c>
      <c r="K215" s="311">
        <v>385</v>
      </c>
      <c r="L215" s="310">
        <v>5</v>
      </c>
      <c r="M215" s="311">
        <f t="shared" si="21"/>
        <v>1925</v>
      </c>
      <c r="N215" s="310">
        <v>5</v>
      </c>
      <c r="O215" s="311">
        <f t="shared" si="22"/>
        <v>1925</v>
      </c>
      <c r="P215" s="310">
        <v>5</v>
      </c>
      <c r="Q215" s="311">
        <f t="shared" si="23"/>
        <v>1925</v>
      </c>
      <c r="R215" s="310">
        <v>5</v>
      </c>
      <c r="S215" s="312">
        <f t="shared" si="24"/>
        <v>1925</v>
      </c>
      <c r="T215" s="313">
        <f t="shared" si="25"/>
        <v>7700</v>
      </c>
    </row>
    <row r="216" spans="1:20" ht="21" customHeight="1">
      <c r="A216" s="299">
        <v>209</v>
      </c>
      <c r="B216" s="159" t="s">
        <v>1179</v>
      </c>
      <c r="C216" s="333" t="s">
        <v>1180</v>
      </c>
      <c r="D216" s="160" t="s">
        <v>67</v>
      </c>
      <c r="E216" s="310"/>
      <c r="F216" s="310"/>
      <c r="G216" s="310">
        <v>15</v>
      </c>
      <c r="H216" s="326">
        <v>29</v>
      </c>
      <c r="I216" s="310">
        <v>19</v>
      </c>
      <c r="J216" s="314">
        <f t="shared" si="26"/>
        <v>10</v>
      </c>
      <c r="K216" s="311">
        <v>450</v>
      </c>
      <c r="L216" s="310">
        <v>5</v>
      </c>
      <c r="M216" s="311">
        <f t="shared" si="21"/>
        <v>2250</v>
      </c>
      <c r="N216" s="310">
        <v>0</v>
      </c>
      <c r="O216" s="311">
        <f t="shared" si="22"/>
        <v>0</v>
      </c>
      <c r="P216" s="310">
        <v>5</v>
      </c>
      <c r="Q216" s="311">
        <f t="shared" si="23"/>
        <v>2250</v>
      </c>
      <c r="R216" s="310">
        <v>0</v>
      </c>
      <c r="S216" s="312">
        <f t="shared" si="24"/>
        <v>0</v>
      </c>
      <c r="T216" s="313">
        <f t="shared" si="25"/>
        <v>4500</v>
      </c>
    </row>
    <row r="217" spans="1:20" ht="21" customHeight="1">
      <c r="A217" s="299">
        <v>210</v>
      </c>
      <c r="B217" s="159" t="s">
        <v>1181</v>
      </c>
      <c r="C217" s="333" t="s">
        <v>1182</v>
      </c>
      <c r="D217" s="160" t="s">
        <v>67</v>
      </c>
      <c r="E217" s="310"/>
      <c r="F217" s="310"/>
      <c r="G217" s="310">
        <v>1</v>
      </c>
      <c r="H217" s="326">
        <v>2</v>
      </c>
      <c r="I217" s="310">
        <v>1</v>
      </c>
      <c r="J217" s="314">
        <f t="shared" si="26"/>
        <v>1</v>
      </c>
      <c r="K217" s="314">
        <v>1744.1</v>
      </c>
      <c r="L217" s="310">
        <v>1</v>
      </c>
      <c r="M217" s="311">
        <f t="shared" si="21"/>
        <v>1744.1</v>
      </c>
      <c r="N217" s="310">
        <v>0</v>
      </c>
      <c r="O217" s="311">
        <f t="shared" si="22"/>
        <v>0</v>
      </c>
      <c r="P217" s="310">
        <v>0</v>
      </c>
      <c r="Q217" s="311">
        <f t="shared" si="23"/>
        <v>0</v>
      </c>
      <c r="R217" s="310">
        <v>0</v>
      </c>
      <c r="S217" s="312">
        <f t="shared" si="24"/>
        <v>0</v>
      </c>
      <c r="T217" s="313">
        <f t="shared" si="25"/>
        <v>1744.1</v>
      </c>
    </row>
    <row r="218" spans="1:20" ht="21" customHeight="1">
      <c r="A218" s="299">
        <v>211</v>
      </c>
      <c r="B218" s="159" t="s">
        <v>1183</v>
      </c>
      <c r="C218" s="333" t="s">
        <v>1184</v>
      </c>
      <c r="D218" s="160" t="s">
        <v>67</v>
      </c>
      <c r="E218" s="310"/>
      <c r="F218" s="310"/>
      <c r="G218" s="310">
        <v>0</v>
      </c>
      <c r="H218" s="326">
        <v>0</v>
      </c>
      <c r="I218" s="310">
        <v>2</v>
      </c>
      <c r="J218" s="314">
        <v>0</v>
      </c>
      <c r="K218" s="314">
        <v>2100</v>
      </c>
      <c r="L218" s="310">
        <v>0</v>
      </c>
      <c r="M218" s="311">
        <f t="shared" si="21"/>
        <v>0</v>
      </c>
      <c r="N218" s="310">
        <v>0</v>
      </c>
      <c r="O218" s="311">
        <f t="shared" si="22"/>
        <v>0</v>
      </c>
      <c r="P218" s="310">
        <v>0</v>
      </c>
      <c r="Q218" s="311">
        <f t="shared" si="23"/>
        <v>0</v>
      </c>
      <c r="R218" s="310">
        <v>0</v>
      </c>
      <c r="S218" s="312">
        <f t="shared" si="24"/>
        <v>0</v>
      </c>
      <c r="T218" s="313">
        <f t="shared" si="25"/>
        <v>0</v>
      </c>
    </row>
    <row r="219" spans="1:20" ht="21" customHeight="1">
      <c r="A219" s="299">
        <v>212</v>
      </c>
      <c r="B219" s="159" t="s">
        <v>1185</v>
      </c>
      <c r="C219" s="333" t="s">
        <v>1186</v>
      </c>
      <c r="D219" s="160" t="s">
        <v>444</v>
      </c>
      <c r="E219" s="310"/>
      <c r="F219" s="310"/>
      <c r="G219" s="310">
        <v>1</v>
      </c>
      <c r="H219" s="326">
        <v>2</v>
      </c>
      <c r="I219" s="310">
        <v>0</v>
      </c>
      <c r="J219" s="314">
        <f t="shared" si="26"/>
        <v>2</v>
      </c>
      <c r="K219" s="314">
        <v>6420</v>
      </c>
      <c r="L219" s="310">
        <v>2</v>
      </c>
      <c r="M219" s="311">
        <f t="shared" si="21"/>
        <v>12840</v>
      </c>
      <c r="N219" s="310">
        <v>0</v>
      </c>
      <c r="O219" s="311">
        <f t="shared" si="22"/>
        <v>0</v>
      </c>
      <c r="P219" s="310">
        <v>0</v>
      </c>
      <c r="Q219" s="311">
        <f t="shared" si="23"/>
        <v>0</v>
      </c>
      <c r="R219" s="310">
        <v>0</v>
      </c>
      <c r="S219" s="312">
        <f t="shared" si="24"/>
        <v>0</v>
      </c>
      <c r="T219" s="313">
        <f t="shared" si="25"/>
        <v>12840</v>
      </c>
    </row>
    <row r="220" spans="1:20" ht="21" customHeight="1">
      <c r="A220" s="299">
        <v>213</v>
      </c>
      <c r="B220" s="159" t="s">
        <v>1187</v>
      </c>
      <c r="C220" s="333" t="s">
        <v>1188</v>
      </c>
      <c r="D220" s="160" t="s">
        <v>147</v>
      </c>
      <c r="E220" s="310"/>
      <c r="F220" s="310"/>
      <c r="G220" s="310">
        <v>0</v>
      </c>
      <c r="H220" s="328">
        <v>0</v>
      </c>
      <c r="I220" s="310">
        <v>22</v>
      </c>
      <c r="J220" s="310">
        <v>0</v>
      </c>
      <c r="K220" s="311">
        <v>40</v>
      </c>
      <c r="L220" s="310">
        <v>0</v>
      </c>
      <c r="M220" s="311">
        <f t="shared" si="21"/>
        <v>0</v>
      </c>
      <c r="N220" s="310">
        <v>0</v>
      </c>
      <c r="O220" s="311">
        <f t="shared" si="22"/>
        <v>0</v>
      </c>
      <c r="P220" s="310">
        <v>0</v>
      </c>
      <c r="Q220" s="311">
        <f t="shared" si="23"/>
        <v>0</v>
      </c>
      <c r="R220" s="310">
        <v>0</v>
      </c>
      <c r="S220" s="312">
        <f t="shared" si="24"/>
        <v>0</v>
      </c>
      <c r="T220" s="313">
        <f t="shared" si="25"/>
        <v>0</v>
      </c>
    </row>
    <row r="221" spans="1:20" ht="21" customHeight="1">
      <c r="A221" s="299">
        <v>214</v>
      </c>
      <c r="B221" s="159" t="s">
        <v>1189</v>
      </c>
      <c r="C221" s="333" t="s">
        <v>1190</v>
      </c>
      <c r="D221" s="160" t="s">
        <v>444</v>
      </c>
      <c r="E221" s="310"/>
      <c r="F221" s="310"/>
      <c r="G221" s="310">
        <v>1</v>
      </c>
      <c r="H221" s="328">
        <v>0</v>
      </c>
      <c r="I221" s="310">
        <v>4</v>
      </c>
      <c r="J221" s="310">
        <v>0</v>
      </c>
      <c r="K221" s="311">
        <v>480</v>
      </c>
      <c r="L221" s="310">
        <v>0</v>
      </c>
      <c r="M221" s="311">
        <f t="shared" si="21"/>
        <v>0</v>
      </c>
      <c r="N221" s="310">
        <v>0</v>
      </c>
      <c r="O221" s="311">
        <f t="shared" si="22"/>
        <v>0</v>
      </c>
      <c r="P221" s="310">
        <v>0</v>
      </c>
      <c r="Q221" s="311">
        <f t="shared" si="23"/>
        <v>0</v>
      </c>
      <c r="R221" s="310">
        <v>0</v>
      </c>
      <c r="S221" s="312">
        <f t="shared" si="24"/>
        <v>0</v>
      </c>
      <c r="T221" s="313">
        <f t="shared" si="25"/>
        <v>0</v>
      </c>
    </row>
    <row r="222" spans="1:20" ht="21" customHeight="1">
      <c r="A222" s="299">
        <v>215</v>
      </c>
      <c r="B222" s="159" t="s">
        <v>1191</v>
      </c>
      <c r="C222" s="333" t="s">
        <v>1192</v>
      </c>
      <c r="D222" s="160" t="s">
        <v>147</v>
      </c>
      <c r="E222" s="310"/>
      <c r="F222" s="310"/>
      <c r="G222" s="310">
        <v>2</v>
      </c>
      <c r="H222" s="328">
        <v>0</v>
      </c>
      <c r="I222" s="310">
        <v>11</v>
      </c>
      <c r="J222" s="310">
        <v>0</v>
      </c>
      <c r="K222" s="311">
        <v>480</v>
      </c>
      <c r="L222" s="310">
        <v>0</v>
      </c>
      <c r="M222" s="311">
        <f t="shared" si="21"/>
        <v>0</v>
      </c>
      <c r="N222" s="310">
        <v>0</v>
      </c>
      <c r="O222" s="311">
        <f t="shared" si="22"/>
        <v>0</v>
      </c>
      <c r="P222" s="310">
        <v>0</v>
      </c>
      <c r="Q222" s="311">
        <f t="shared" si="23"/>
        <v>0</v>
      </c>
      <c r="R222" s="310">
        <v>0</v>
      </c>
      <c r="S222" s="312">
        <f t="shared" si="24"/>
        <v>0</v>
      </c>
      <c r="T222" s="313">
        <f t="shared" si="25"/>
        <v>0</v>
      </c>
    </row>
    <row r="223" spans="1:20" ht="21" customHeight="1">
      <c r="A223" s="299">
        <v>216</v>
      </c>
      <c r="B223" s="159" t="s">
        <v>1193</v>
      </c>
      <c r="C223" s="333" t="s">
        <v>1194</v>
      </c>
      <c r="D223" s="160" t="s">
        <v>147</v>
      </c>
      <c r="E223" s="310"/>
      <c r="F223" s="310"/>
      <c r="G223" s="310">
        <v>5</v>
      </c>
      <c r="H223" s="328">
        <v>0</v>
      </c>
      <c r="I223" s="310">
        <v>5</v>
      </c>
      <c r="J223" s="310">
        <v>0</v>
      </c>
      <c r="K223" s="311">
        <v>480</v>
      </c>
      <c r="L223" s="310">
        <v>0</v>
      </c>
      <c r="M223" s="311">
        <f t="shared" si="21"/>
        <v>0</v>
      </c>
      <c r="N223" s="310">
        <v>0</v>
      </c>
      <c r="O223" s="311">
        <f t="shared" si="22"/>
        <v>0</v>
      </c>
      <c r="P223" s="310">
        <v>0</v>
      </c>
      <c r="Q223" s="311">
        <f t="shared" si="23"/>
        <v>0</v>
      </c>
      <c r="R223" s="310">
        <v>0</v>
      </c>
      <c r="S223" s="312">
        <f t="shared" si="24"/>
        <v>0</v>
      </c>
      <c r="T223" s="313">
        <f t="shared" si="25"/>
        <v>0</v>
      </c>
    </row>
    <row r="224" spans="1:20" ht="21" customHeight="1">
      <c r="A224" s="299">
        <v>217</v>
      </c>
      <c r="B224" s="159" t="s">
        <v>1195</v>
      </c>
      <c r="C224" s="333" t="s">
        <v>1196</v>
      </c>
      <c r="D224" s="160" t="s">
        <v>147</v>
      </c>
      <c r="E224" s="310"/>
      <c r="F224" s="310"/>
      <c r="G224" s="310">
        <v>110</v>
      </c>
      <c r="H224" s="326">
        <v>150</v>
      </c>
      <c r="I224" s="310">
        <v>10</v>
      </c>
      <c r="J224" s="314">
        <f t="shared" si="26"/>
        <v>140</v>
      </c>
      <c r="K224" s="311">
        <v>350</v>
      </c>
      <c r="L224" s="310">
        <v>35</v>
      </c>
      <c r="M224" s="311">
        <f t="shared" si="21"/>
        <v>12250</v>
      </c>
      <c r="N224" s="310">
        <v>35</v>
      </c>
      <c r="O224" s="311">
        <f t="shared" si="22"/>
        <v>12250</v>
      </c>
      <c r="P224" s="310">
        <v>35</v>
      </c>
      <c r="Q224" s="311">
        <f t="shared" si="23"/>
        <v>12250</v>
      </c>
      <c r="R224" s="310">
        <v>35</v>
      </c>
      <c r="S224" s="312">
        <f t="shared" si="24"/>
        <v>12250</v>
      </c>
      <c r="T224" s="313">
        <f t="shared" si="25"/>
        <v>49000</v>
      </c>
    </row>
    <row r="225" spans="1:20" ht="21" customHeight="1">
      <c r="A225" s="299">
        <v>218</v>
      </c>
      <c r="B225" s="159" t="s">
        <v>1197</v>
      </c>
      <c r="C225" s="333" t="s">
        <v>1198</v>
      </c>
      <c r="D225" s="160" t="s">
        <v>241</v>
      </c>
      <c r="E225" s="310"/>
      <c r="F225" s="310"/>
      <c r="G225" s="315">
        <v>6150</v>
      </c>
      <c r="H225" s="327">
        <v>8050</v>
      </c>
      <c r="I225" s="310">
        <v>50</v>
      </c>
      <c r="J225" s="314">
        <f t="shared" si="26"/>
        <v>8000</v>
      </c>
      <c r="K225" s="311">
        <v>6.5</v>
      </c>
      <c r="L225" s="315">
        <v>2000</v>
      </c>
      <c r="M225" s="311">
        <f t="shared" si="21"/>
        <v>13000</v>
      </c>
      <c r="N225" s="310">
        <v>2000</v>
      </c>
      <c r="O225" s="311">
        <f t="shared" si="22"/>
        <v>13000</v>
      </c>
      <c r="P225" s="310">
        <v>2000</v>
      </c>
      <c r="Q225" s="311">
        <f t="shared" si="23"/>
        <v>13000</v>
      </c>
      <c r="R225" s="310">
        <v>2000</v>
      </c>
      <c r="S225" s="312">
        <f t="shared" si="24"/>
        <v>13000</v>
      </c>
      <c r="T225" s="313">
        <f t="shared" si="25"/>
        <v>52000</v>
      </c>
    </row>
    <row r="226" spans="1:20" ht="21" customHeight="1">
      <c r="A226" s="299">
        <v>219</v>
      </c>
      <c r="B226" s="159" t="s">
        <v>1199</v>
      </c>
      <c r="C226" s="333" t="s">
        <v>1200</v>
      </c>
      <c r="D226" s="160" t="s">
        <v>241</v>
      </c>
      <c r="E226" s="310"/>
      <c r="F226" s="310"/>
      <c r="G226" s="315">
        <v>2160</v>
      </c>
      <c r="H226" s="327">
        <v>2600</v>
      </c>
      <c r="I226" s="310">
        <v>200</v>
      </c>
      <c r="J226" s="314">
        <f t="shared" si="26"/>
        <v>2400</v>
      </c>
      <c r="K226" s="311">
        <v>13</v>
      </c>
      <c r="L226" s="310">
        <v>600</v>
      </c>
      <c r="M226" s="311">
        <f t="shared" si="21"/>
        <v>7800</v>
      </c>
      <c r="N226" s="310">
        <v>600</v>
      </c>
      <c r="O226" s="311">
        <f t="shared" si="22"/>
        <v>7800</v>
      </c>
      <c r="P226" s="310">
        <v>600</v>
      </c>
      <c r="Q226" s="311">
        <f t="shared" si="23"/>
        <v>7800</v>
      </c>
      <c r="R226" s="310">
        <v>600</v>
      </c>
      <c r="S226" s="312">
        <f t="shared" si="24"/>
        <v>7800</v>
      </c>
      <c r="T226" s="313">
        <f t="shared" si="25"/>
        <v>31200</v>
      </c>
    </row>
    <row r="227" spans="1:20" ht="21" customHeight="1">
      <c r="A227" s="299">
        <v>220</v>
      </c>
      <c r="B227" s="159" t="s">
        <v>1201</v>
      </c>
      <c r="C227" s="333" t="s">
        <v>1202</v>
      </c>
      <c r="D227" s="160" t="s">
        <v>241</v>
      </c>
      <c r="E227" s="310"/>
      <c r="F227" s="310"/>
      <c r="G227" s="310">
        <v>630</v>
      </c>
      <c r="H227" s="326">
        <v>990</v>
      </c>
      <c r="I227" s="310">
        <v>190</v>
      </c>
      <c r="J227" s="314">
        <f t="shared" si="26"/>
        <v>800</v>
      </c>
      <c r="K227" s="311">
        <v>20</v>
      </c>
      <c r="L227" s="310">
        <v>200</v>
      </c>
      <c r="M227" s="311">
        <f t="shared" si="21"/>
        <v>4000</v>
      </c>
      <c r="N227" s="310">
        <v>200</v>
      </c>
      <c r="O227" s="311">
        <f t="shared" si="22"/>
        <v>4000</v>
      </c>
      <c r="P227" s="310">
        <v>200</v>
      </c>
      <c r="Q227" s="311">
        <f t="shared" si="23"/>
        <v>4000</v>
      </c>
      <c r="R227" s="310">
        <v>200</v>
      </c>
      <c r="S227" s="312">
        <f t="shared" si="24"/>
        <v>4000</v>
      </c>
      <c r="T227" s="313">
        <f t="shared" si="25"/>
        <v>16000</v>
      </c>
    </row>
    <row r="228" spans="1:20" ht="21" customHeight="1">
      <c r="A228" s="299">
        <v>221</v>
      </c>
      <c r="B228" s="159" t="s">
        <v>1203</v>
      </c>
      <c r="C228" s="333" t="s">
        <v>1204</v>
      </c>
      <c r="D228" s="160" t="s">
        <v>67</v>
      </c>
      <c r="E228" s="310"/>
      <c r="F228" s="310"/>
      <c r="G228" s="310">
        <v>190</v>
      </c>
      <c r="H228" s="326">
        <v>256</v>
      </c>
      <c r="I228" s="310">
        <v>36</v>
      </c>
      <c r="J228" s="314">
        <f t="shared" si="26"/>
        <v>220</v>
      </c>
      <c r="K228" s="311">
        <v>535</v>
      </c>
      <c r="L228" s="310">
        <v>55</v>
      </c>
      <c r="M228" s="311">
        <f t="shared" si="21"/>
        <v>29425</v>
      </c>
      <c r="N228" s="310">
        <v>55</v>
      </c>
      <c r="O228" s="311">
        <f t="shared" si="22"/>
        <v>29425</v>
      </c>
      <c r="P228" s="310">
        <v>55</v>
      </c>
      <c r="Q228" s="311">
        <f t="shared" si="23"/>
        <v>29425</v>
      </c>
      <c r="R228" s="310">
        <v>55</v>
      </c>
      <c r="S228" s="312">
        <f t="shared" si="24"/>
        <v>29425</v>
      </c>
      <c r="T228" s="337">
        <f t="shared" si="25"/>
        <v>117700</v>
      </c>
    </row>
    <row r="229" spans="1:20" ht="21" customHeight="1">
      <c r="A229" s="299">
        <v>222</v>
      </c>
      <c r="B229" s="159" t="s">
        <v>1205</v>
      </c>
      <c r="C229" s="333" t="s">
        <v>1206</v>
      </c>
      <c r="D229" s="160" t="s">
        <v>67</v>
      </c>
      <c r="E229" s="310"/>
      <c r="F229" s="310"/>
      <c r="G229" s="310">
        <v>59</v>
      </c>
      <c r="H229" s="326">
        <v>91</v>
      </c>
      <c r="I229" s="310">
        <v>11</v>
      </c>
      <c r="J229" s="314">
        <f t="shared" si="26"/>
        <v>80</v>
      </c>
      <c r="K229" s="311">
        <v>535</v>
      </c>
      <c r="L229" s="310">
        <v>20</v>
      </c>
      <c r="M229" s="311">
        <f t="shared" si="21"/>
        <v>10700</v>
      </c>
      <c r="N229" s="310">
        <v>20</v>
      </c>
      <c r="O229" s="311">
        <f t="shared" si="22"/>
        <v>10700</v>
      </c>
      <c r="P229" s="310">
        <v>20</v>
      </c>
      <c r="Q229" s="311">
        <f t="shared" si="23"/>
        <v>10700</v>
      </c>
      <c r="R229" s="310">
        <v>20</v>
      </c>
      <c r="S229" s="312">
        <f t="shared" si="24"/>
        <v>10700</v>
      </c>
      <c r="T229" s="313">
        <f t="shared" si="25"/>
        <v>42800</v>
      </c>
    </row>
    <row r="230" spans="1:20" ht="21" customHeight="1">
      <c r="A230" s="299">
        <v>223</v>
      </c>
      <c r="B230" s="159" t="s">
        <v>1207</v>
      </c>
      <c r="C230" s="333" t="s">
        <v>1208</v>
      </c>
      <c r="D230" s="160" t="s">
        <v>147</v>
      </c>
      <c r="E230" s="310"/>
      <c r="F230" s="310"/>
      <c r="G230" s="315">
        <v>1450</v>
      </c>
      <c r="H230" s="327">
        <v>1900</v>
      </c>
      <c r="I230" s="310">
        <v>300</v>
      </c>
      <c r="J230" s="314">
        <f t="shared" si="26"/>
        <v>1600</v>
      </c>
      <c r="K230" s="311">
        <v>12.84</v>
      </c>
      <c r="L230" s="310">
        <v>400</v>
      </c>
      <c r="M230" s="311">
        <f t="shared" si="21"/>
        <v>5136</v>
      </c>
      <c r="N230" s="310">
        <v>400</v>
      </c>
      <c r="O230" s="311">
        <f t="shared" si="22"/>
        <v>5136</v>
      </c>
      <c r="P230" s="310">
        <v>400</v>
      </c>
      <c r="Q230" s="311">
        <f t="shared" si="23"/>
        <v>5136</v>
      </c>
      <c r="R230" s="310">
        <v>400</v>
      </c>
      <c r="S230" s="312">
        <f t="shared" si="24"/>
        <v>5136</v>
      </c>
      <c r="T230" s="313">
        <f t="shared" si="25"/>
        <v>20544</v>
      </c>
    </row>
    <row r="231" spans="1:20" ht="21" customHeight="1">
      <c r="A231" s="299">
        <v>224</v>
      </c>
      <c r="B231" s="159" t="s">
        <v>1209</v>
      </c>
      <c r="C231" s="333" t="s">
        <v>1210</v>
      </c>
      <c r="D231" s="160" t="s">
        <v>157</v>
      </c>
      <c r="E231" s="310"/>
      <c r="F231" s="310"/>
      <c r="G231" s="310">
        <v>8</v>
      </c>
      <c r="H231" s="326">
        <v>13</v>
      </c>
      <c r="I231" s="310">
        <v>3</v>
      </c>
      <c r="J231" s="314">
        <f t="shared" si="26"/>
        <v>10</v>
      </c>
      <c r="K231" s="314">
        <v>6250</v>
      </c>
      <c r="L231" s="310">
        <v>5</v>
      </c>
      <c r="M231" s="311">
        <f t="shared" si="21"/>
        <v>31250</v>
      </c>
      <c r="N231" s="310">
        <v>0</v>
      </c>
      <c r="O231" s="311">
        <f t="shared" si="22"/>
        <v>0</v>
      </c>
      <c r="P231" s="310">
        <v>5</v>
      </c>
      <c r="Q231" s="311">
        <f t="shared" si="23"/>
        <v>31250</v>
      </c>
      <c r="R231" s="310">
        <v>0</v>
      </c>
      <c r="S231" s="312">
        <f t="shared" si="24"/>
        <v>0</v>
      </c>
      <c r="T231" s="313">
        <f t="shared" si="25"/>
        <v>62500</v>
      </c>
    </row>
    <row r="232" spans="1:20" ht="21" customHeight="1">
      <c r="A232" s="299">
        <v>225</v>
      </c>
      <c r="B232" s="159" t="s">
        <v>1211</v>
      </c>
      <c r="C232" s="333" t="s">
        <v>1212</v>
      </c>
      <c r="D232" s="160" t="s">
        <v>147</v>
      </c>
      <c r="E232" s="310"/>
      <c r="F232" s="310"/>
      <c r="G232" s="310">
        <v>869</v>
      </c>
      <c r="H232" s="327">
        <v>2194</v>
      </c>
      <c r="I232" s="310">
        <v>194</v>
      </c>
      <c r="J232" s="314">
        <f t="shared" si="26"/>
        <v>2000</v>
      </c>
      <c r="K232" s="314">
        <v>16</v>
      </c>
      <c r="L232" s="310">
        <v>500</v>
      </c>
      <c r="M232" s="311">
        <f t="shared" si="21"/>
        <v>8000</v>
      </c>
      <c r="N232" s="310">
        <v>500</v>
      </c>
      <c r="O232" s="311">
        <f t="shared" si="22"/>
        <v>8000</v>
      </c>
      <c r="P232" s="310">
        <v>500</v>
      </c>
      <c r="Q232" s="311">
        <f t="shared" si="23"/>
        <v>8000</v>
      </c>
      <c r="R232" s="310">
        <v>500</v>
      </c>
      <c r="S232" s="312">
        <f t="shared" si="24"/>
        <v>8000</v>
      </c>
      <c r="T232" s="313">
        <f t="shared" si="25"/>
        <v>32000</v>
      </c>
    </row>
    <row r="233" spans="1:20" ht="21" customHeight="1">
      <c r="A233" s="299">
        <v>226</v>
      </c>
      <c r="B233" s="159" t="s">
        <v>1213</v>
      </c>
      <c r="C233" s="333" t="s">
        <v>1214</v>
      </c>
      <c r="D233" s="160" t="s">
        <v>147</v>
      </c>
      <c r="E233" s="310"/>
      <c r="F233" s="310"/>
      <c r="G233" s="310">
        <v>0</v>
      </c>
      <c r="H233" s="326">
        <v>0</v>
      </c>
      <c r="I233" s="310">
        <v>2</v>
      </c>
      <c r="J233" s="314">
        <v>0</v>
      </c>
      <c r="K233" s="314">
        <v>1050</v>
      </c>
      <c r="L233" s="310">
        <v>0</v>
      </c>
      <c r="M233" s="311">
        <f t="shared" si="21"/>
        <v>0</v>
      </c>
      <c r="N233" s="310">
        <v>0</v>
      </c>
      <c r="O233" s="311">
        <f t="shared" si="22"/>
        <v>0</v>
      </c>
      <c r="P233" s="310">
        <v>0</v>
      </c>
      <c r="Q233" s="311">
        <f t="shared" si="23"/>
        <v>0</v>
      </c>
      <c r="R233" s="310">
        <v>0</v>
      </c>
      <c r="S233" s="312">
        <f t="shared" si="24"/>
        <v>0</v>
      </c>
      <c r="T233" s="313">
        <f t="shared" si="25"/>
        <v>0</v>
      </c>
    </row>
    <row r="234" spans="1:20" ht="21" customHeight="1">
      <c r="A234" s="299">
        <v>227</v>
      </c>
      <c r="B234" s="159" t="s">
        <v>1215</v>
      </c>
      <c r="C234" s="333" t="s">
        <v>1216</v>
      </c>
      <c r="D234" s="160" t="s">
        <v>704</v>
      </c>
      <c r="E234" s="310"/>
      <c r="F234" s="310"/>
      <c r="G234" s="310">
        <v>4</v>
      </c>
      <c r="H234" s="326">
        <v>7</v>
      </c>
      <c r="I234" s="310">
        <v>2</v>
      </c>
      <c r="J234" s="314">
        <f t="shared" si="26"/>
        <v>5</v>
      </c>
      <c r="K234" s="311">
        <v>375</v>
      </c>
      <c r="L234" s="310">
        <v>3</v>
      </c>
      <c r="M234" s="311">
        <f t="shared" si="21"/>
        <v>1125</v>
      </c>
      <c r="N234" s="310">
        <v>0</v>
      </c>
      <c r="O234" s="311">
        <f t="shared" si="22"/>
        <v>0</v>
      </c>
      <c r="P234" s="310">
        <v>2</v>
      </c>
      <c r="Q234" s="311">
        <f t="shared" si="23"/>
        <v>750</v>
      </c>
      <c r="R234" s="310">
        <v>0</v>
      </c>
      <c r="S234" s="312">
        <f t="shared" si="24"/>
        <v>0</v>
      </c>
      <c r="T234" s="313">
        <f t="shared" si="25"/>
        <v>1875</v>
      </c>
    </row>
    <row r="235" spans="1:20" ht="21" customHeight="1">
      <c r="A235" s="299">
        <v>228</v>
      </c>
      <c r="B235" s="159" t="s">
        <v>1217</v>
      </c>
      <c r="C235" s="333" t="s">
        <v>1218</v>
      </c>
      <c r="D235" s="160" t="s">
        <v>704</v>
      </c>
      <c r="E235" s="310"/>
      <c r="F235" s="310"/>
      <c r="G235" s="310">
        <v>7</v>
      </c>
      <c r="H235" s="326">
        <v>11</v>
      </c>
      <c r="I235" s="310">
        <v>3</v>
      </c>
      <c r="J235" s="314">
        <f t="shared" si="26"/>
        <v>8</v>
      </c>
      <c r="K235" s="311">
        <v>475</v>
      </c>
      <c r="L235" s="310">
        <v>2</v>
      </c>
      <c r="M235" s="311">
        <f t="shared" si="21"/>
        <v>950</v>
      </c>
      <c r="N235" s="310">
        <v>2</v>
      </c>
      <c r="O235" s="311">
        <f t="shared" si="22"/>
        <v>950</v>
      </c>
      <c r="P235" s="310">
        <v>2</v>
      </c>
      <c r="Q235" s="311">
        <f t="shared" si="23"/>
        <v>950</v>
      </c>
      <c r="R235" s="310">
        <v>2</v>
      </c>
      <c r="S235" s="312">
        <f t="shared" si="24"/>
        <v>950</v>
      </c>
      <c r="T235" s="313">
        <f t="shared" si="25"/>
        <v>3800</v>
      </c>
    </row>
    <row r="236" spans="1:20" ht="21" customHeight="1">
      <c r="A236" s="299">
        <v>229</v>
      </c>
      <c r="B236" s="159" t="s">
        <v>1219</v>
      </c>
      <c r="C236" s="333" t="s">
        <v>1220</v>
      </c>
      <c r="D236" s="160" t="s">
        <v>704</v>
      </c>
      <c r="E236" s="310"/>
      <c r="F236" s="310"/>
      <c r="G236" s="310">
        <v>1</v>
      </c>
      <c r="H236" s="326">
        <v>0</v>
      </c>
      <c r="I236" s="310">
        <v>2</v>
      </c>
      <c r="J236" s="314">
        <v>0</v>
      </c>
      <c r="K236" s="311">
        <v>680</v>
      </c>
      <c r="L236" s="310">
        <v>0</v>
      </c>
      <c r="M236" s="311">
        <f t="shared" si="21"/>
        <v>0</v>
      </c>
      <c r="N236" s="310">
        <v>0</v>
      </c>
      <c r="O236" s="311">
        <f t="shared" si="22"/>
        <v>0</v>
      </c>
      <c r="P236" s="310">
        <v>0</v>
      </c>
      <c r="Q236" s="311">
        <f t="shared" si="23"/>
        <v>0</v>
      </c>
      <c r="R236" s="310">
        <v>0</v>
      </c>
      <c r="S236" s="312">
        <f t="shared" si="24"/>
        <v>0</v>
      </c>
      <c r="T236" s="313">
        <f t="shared" si="25"/>
        <v>0</v>
      </c>
    </row>
    <row r="237" spans="1:20" ht="21" customHeight="1">
      <c r="A237" s="299">
        <v>230</v>
      </c>
      <c r="B237" s="159" t="s">
        <v>1221</v>
      </c>
      <c r="C237" s="333" t="s">
        <v>1222</v>
      </c>
      <c r="D237" s="160" t="s">
        <v>67</v>
      </c>
      <c r="E237" s="310"/>
      <c r="F237" s="310"/>
      <c r="G237" s="310">
        <v>6</v>
      </c>
      <c r="H237" s="326">
        <v>8</v>
      </c>
      <c r="I237" s="310">
        <v>0</v>
      </c>
      <c r="J237" s="314">
        <f t="shared" si="26"/>
        <v>8</v>
      </c>
      <c r="K237" s="311">
        <v>260</v>
      </c>
      <c r="L237" s="310">
        <v>2</v>
      </c>
      <c r="M237" s="311">
        <f>L237*K237</f>
        <v>520</v>
      </c>
      <c r="N237" s="310">
        <v>2</v>
      </c>
      <c r="O237" s="311">
        <f>N237*K237</f>
        <v>520</v>
      </c>
      <c r="P237" s="310">
        <v>2</v>
      </c>
      <c r="Q237" s="311">
        <f>P237*K237</f>
        <v>520</v>
      </c>
      <c r="R237" s="310">
        <v>2</v>
      </c>
      <c r="S237" s="312">
        <f>R237*K237</f>
        <v>520</v>
      </c>
      <c r="T237" s="313">
        <f t="shared" si="25"/>
        <v>2080</v>
      </c>
    </row>
    <row r="238" spans="1:20" ht="21" customHeight="1">
      <c r="A238" s="299">
        <v>231</v>
      </c>
      <c r="B238" s="159" t="s">
        <v>1223</v>
      </c>
      <c r="C238" s="333" t="s">
        <v>1224</v>
      </c>
      <c r="D238" s="160" t="s">
        <v>67</v>
      </c>
      <c r="E238" s="310"/>
      <c r="F238" s="310"/>
      <c r="G238" s="310">
        <v>3</v>
      </c>
      <c r="H238" s="326">
        <v>4</v>
      </c>
      <c r="I238" s="310">
        <v>0</v>
      </c>
      <c r="J238" s="314">
        <f t="shared" si="26"/>
        <v>4</v>
      </c>
      <c r="K238" s="311">
        <v>107</v>
      </c>
      <c r="L238" s="310">
        <v>1</v>
      </c>
      <c r="M238" s="311">
        <f t="shared" si="21"/>
        <v>107</v>
      </c>
      <c r="N238" s="310">
        <v>1</v>
      </c>
      <c r="O238" s="311">
        <f t="shared" si="22"/>
        <v>107</v>
      </c>
      <c r="P238" s="310">
        <v>1</v>
      </c>
      <c r="Q238" s="311">
        <f t="shared" si="23"/>
        <v>107</v>
      </c>
      <c r="R238" s="310">
        <v>1</v>
      </c>
      <c r="S238" s="312">
        <f t="shared" si="24"/>
        <v>107</v>
      </c>
      <c r="T238" s="313">
        <f t="shared" si="25"/>
        <v>428</v>
      </c>
    </row>
    <row r="239" spans="1:20" ht="21" customHeight="1">
      <c r="A239" s="299">
        <v>232</v>
      </c>
      <c r="B239" s="159" t="s">
        <v>1225</v>
      </c>
      <c r="C239" s="333" t="s">
        <v>1226</v>
      </c>
      <c r="D239" s="160" t="s">
        <v>67</v>
      </c>
      <c r="E239" s="310"/>
      <c r="F239" s="310"/>
      <c r="G239" s="310">
        <v>3</v>
      </c>
      <c r="H239" s="326">
        <v>4</v>
      </c>
      <c r="I239" s="310">
        <v>0</v>
      </c>
      <c r="J239" s="314">
        <f t="shared" si="26"/>
        <v>4</v>
      </c>
      <c r="K239" s="311">
        <v>192.6</v>
      </c>
      <c r="L239" s="310">
        <v>1</v>
      </c>
      <c r="M239" s="311">
        <f t="shared" si="21"/>
        <v>192.6</v>
      </c>
      <c r="N239" s="310">
        <v>1</v>
      </c>
      <c r="O239" s="311">
        <f t="shared" si="22"/>
        <v>192.6</v>
      </c>
      <c r="P239" s="310">
        <v>1</v>
      </c>
      <c r="Q239" s="311">
        <f t="shared" si="23"/>
        <v>192.6</v>
      </c>
      <c r="R239" s="310">
        <v>1</v>
      </c>
      <c r="S239" s="312">
        <f t="shared" si="24"/>
        <v>192.6</v>
      </c>
      <c r="T239" s="313">
        <f t="shared" si="25"/>
        <v>770.4</v>
      </c>
    </row>
    <row r="240" spans="1:20" ht="42" customHeight="1">
      <c r="A240" s="299">
        <v>233</v>
      </c>
      <c r="B240" s="159" t="s">
        <v>1227</v>
      </c>
      <c r="C240" s="333" t="s">
        <v>1228</v>
      </c>
      <c r="D240" s="160" t="s">
        <v>814</v>
      </c>
      <c r="E240" s="310"/>
      <c r="F240" s="310"/>
      <c r="G240" s="310">
        <v>7</v>
      </c>
      <c r="H240" s="326">
        <v>11</v>
      </c>
      <c r="I240" s="310">
        <v>1</v>
      </c>
      <c r="J240" s="314">
        <f t="shared" si="26"/>
        <v>10</v>
      </c>
      <c r="K240" s="311">
        <v>380</v>
      </c>
      <c r="L240" s="310">
        <v>5</v>
      </c>
      <c r="M240" s="311">
        <f t="shared" si="21"/>
        <v>1900</v>
      </c>
      <c r="N240" s="310">
        <v>0</v>
      </c>
      <c r="O240" s="311">
        <f t="shared" si="22"/>
        <v>0</v>
      </c>
      <c r="P240" s="310">
        <v>5</v>
      </c>
      <c r="Q240" s="311">
        <f t="shared" si="23"/>
        <v>1900</v>
      </c>
      <c r="R240" s="310">
        <v>0</v>
      </c>
      <c r="S240" s="312">
        <f t="shared" si="24"/>
        <v>0</v>
      </c>
      <c r="T240" s="313">
        <f t="shared" si="25"/>
        <v>3800</v>
      </c>
    </row>
    <row r="241" spans="1:20" ht="42" customHeight="1">
      <c r="A241" s="299">
        <v>234</v>
      </c>
      <c r="B241" s="159" t="s">
        <v>1229</v>
      </c>
      <c r="C241" s="333" t="s">
        <v>1230</v>
      </c>
      <c r="D241" s="160" t="s">
        <v>814</v>
      </c>
      <c r="E241" s="310"/>
      <c r="F241" s="310"/>
      <c r="G241" s="310">
        <v>10</v>
      </c>
      <c r="H241" s="326">
        <v>22</v>
      </c>
      <c r="I241" s="310">
        <v>10</v>
      </c>
      <c r="J241" s="314">
        <f t="shared" si="26"/>
        <v>12</v>
      </c>
      <c r="K241" s="311">
        <v>350</v>
      </c>
      <c r="L241" s="310">
        <v>3</v>
      </c>
      <c r="M241" s="311">
        <f t="shared" si="21"/>
        <v>1050</v>
      </c>
      <c r="N241" s="310">
        <v>3</v>
      </c>
      <c r="O241" s="311">
        <f t="shared" si="22"/>
        <v>1050</v>
      </c>
      <c r="P241" s="310">
        <v>3</v>
      </c>
      <c r="Q241" s="311">
        <f t="shared" si="23"/>
        <v>1050</v>
      </c>
      <c r="R241" s="310">
        <v>3</v>
      </c>
      <c r="S241" s="312">
        <f t="shared" si="24"/>
        <v>1050</v>
      </c>
      <c r="T241" s="313">
        <f t="shared" si="25"/>
        <v>4200</v>
      </c>
    </row>
    <row r="242" spans="1:20" ht="21" customHeight="1">
      <c r="A242" s="299">
        <v>235</v>
      </c>
      <c r="B242" s="159" t="s">
        <v>1231</v>
      </c>
      <c r="C242" s="333" t="s">
        <v>1232</v>
      </c>
      <c r="D242" s="160" t="s">
        <v>111</v>
      </c>
      <c r="E242" s="310"/>
      <c r="F242" s="310"/>
      <c r="G242" s="310">
        <v>2</v>
      </c>
      <c r="H242" s="326">
        <v>0</v>
      </c>
      <c r="I242" s="310">
        <v>8</v>
      </c>
      <c r="J242" s="314">
        <v>0</v>
      </c>
      <c r="K242" s="311">
        <v>450</v>
      </c>
      <c r="L242" s="310">
        <v>0</v>
      </c>
      <c r="M242" s="311">
        <f t="shared" si="21"/>
        <v>0</v>
      </c>
      <c r="N242" s="310">
        <v>0</v>
      </c>
      <c r="O242" s="311">
        <f t="shared" si="22"/>
        <v>0</v>
      </c>
      <c r="P242" s="310">
        <v>0</v>
      </c>
      <c r="Q242" s="311">
        <f t="shared" si="23"/>
        <v>0</v>
      </c>
      <c r="R242" s="310">
        <v>0</v>
      </c>
      <c r="S242" s="312">
        <f t="shared" si="24"/>
        <v>0</v>
      </c>
      <c r="T242" s="313">
        <f t="shared" si="25"/>
        <v>0</v>
      </c>
    </row>
    <row r="243" spans="1:20" ht="42" customHeight="1">
      <c r="A243" s="299">
        <v>236</v>
      </c>
      <c r="B243" s="159" t="s">
        <v>1233</v>
      </c>
      <c r="C243" s="333" t="s">
        <v>1234</v>
      </c>
      <c r="D243" s="160" t="s">
        <v>31</v>
      </c>
      <c r="E243" s="310"/>
      <c r="F243" s="310"/>
      <c r="G243" s="310">
        <v>30</v>
      </c>
      <c r="H243" s="326">
        <v>60</v>
      </c>
      <c r="I243" s="310">
        <v>20</v>
      </c>
      <c r="J243" s="314">
        <f t="shared" si="26"/>
        <v>40</v>
      </c>
      <c r="K243" s="311">
        <v>310</v>
      </c>
      <c r="L243" s="310">
        <v>10</v>
      </c>
      <c r="M243" s="311">
        <f>L243*K243</f>
        <v>3100</v>
      </c>
      <c r="N243" s="310">
        <v>10</v>
      </c>
      <c r="O243" s="311">
        <f>N243*K243</f>
        <v>3100</v>
      </c>
      <c r="P243" s="310">
        <v>10</v>
      </c>
      <c r="Q243" s="311">
        <f>P243*K243</f>
        <v>3100</v>
      </c>
      <c r="R243" s="310">
        <v>10</v>
      </c>
      <c r="S243" s="312">
        <f>R243*K243</f>
        <v>3100</v>
      </c>
      <c r="T243" s="313">
        <f t="shared" si="25"/>
        <v>12400</v>
      </c>
    </row>
    <row r="244" spans="1:20" ht="21" customHeight="1">
      <c r="A244" s="299">
        <v>237</v>
      </c>
      <c r="B244" s="159" t="s">
        <v>1235</v>
      </c>
      <c r="C244" s="333" t="s">
        <v>1236</v>
      </c>
      <c r="D244" s="160" t="s">
        <v>704</v>
      </c>
      <c r="E244" s="310"/>
      <c r="F244" s="310"/>
      <c r="G244" s="310">
        <v>30</v>
      </c>
      <c r="H244" s="326">
        <v>40</v>
      </c>
      <c r="I244" s="310">
        <v>0</v>
      </c>
      <c r="J244" s="314">
        <f t="shared" si="26"/>
        <v>40</v>
      </c>
      <c r="K244" s="311">
        <v>20</v>
      </c>
      <c r="L244" s="310">
        <v>10</v>
      </c>
      <c r="M244" s="311">
        <f>L244*K244</f>
        <v>200</v>
      </c>
      <c r="N244" s="310">
        <v>10</v>
      </c>
      <c r="O244" s="311">
        <f>N244*K244</f>
        <v>200</v>
      </c>
      <c r="P244" s="310">
        <v>10</v>
      </c>
      <c r="Q244" s="311">
        <f>P244*K244</f>
        <v>200</v>
      </c>
      <c r="R244" s="310">
        <v>10</v>
      </c>
      <c r="S244" s="312">
        <f>R244*K244</f>
        <v>200</v>
      </c>
      <c r="T244" s="313">
        <f t="shared" si="25"/>
        <v>800</v>
      </c>
    </row>
    <row r="245" spans="1:20" ht="21" customHeight="1">
      <c r="A245" s="299">
        <v>238</v>
      </c>
      <c r="B245" s="159" t="s">
        <v>1237</v>
      </c>
      <c r="C245" s="333" t="s">
        <v>1238</v>
      </c>
      <c r="D245" s="160" t="s">
        <v>105</v>
      </c>
      <c r="E245" s="310"/>
      <c r="F245" s="310"/>
      <c r="G245" s="310">
        <v>30</v>
      </c>
      <c r="H245" s="326">
        <v>60</v>
      </c>
      <c r="I245" s="310">
        <v>20</v>
      </c>
      <c r="J245" s="314">
        <f t="shared" si="26"/>
        <v>40</v>
      </c>
      <c r="K245" s="311">
        <v>310</v>
      </c>
      <c r="L245" s="310">
        <v>10</v>
      </c>
      <c r="M245" s="311">
        <f>L245*K245</f>
        <v>3100</v>
      </c>
      <c r="N245" s="310">
        <v>10</v>
      </c>
      <c r="O245" s="311">
        <f>N245*K245</f>
        <v>3100</v>
      </c>
      <c r="P245" s="310">
        <v>10</v>
      </c>
      <c r="Q245" s="311">
        <f>P245*K245</f>
        <v>3100</v>
      </c>
      <c r="R245" s="310">
        <v>10</v>
      </c>
      <c r="S245" s="312">
        <f>R245*K245</f>
        <v>3100</v>
      </c>
      <c r="T245" s="313">
        <f t="shared" si="25"/>
        <v>12400</v>
      </c>
    </row>
    <row r="246" spans="1:20" ht="21" customHeight="1">
      <c r="A246" s="299">
        <v>239</v>
      </c>
      <c r="B246" s="159" t="s">
        <v>1239</v>
      </c>
      <c r="C246" s="333" t="s">
        <v>1240</v>
      </c>
      <c r="D246" s="160" t="s">
        <v>147</v>
      </c>
      <c r="E246" s="310"/>
      <c r="F246" s="310"/>
      <c r="G246" s="310">
        <v>30</v>
      </c>
      <c r="H246" s="326">
        <v>40</v>
      </c>
      <c r="I246" s="310">
        <v>0</v>
      </c>
      <c r="J246" s="314">
        <f t="shared" si="26"/>
        <v>40</v>
      </c>
      <c r="K246" s="311">
        <v>170</v>
      </c>
      <c r="L246" s="310">
        <v>10</v>
      </c>
      <c r="M246" s="311">
        <f>L246*K246</f>
        <v>1700</v>
      </c>
      <c r="N246" s="310">
        <v>10</v>
      </c>
      <c r="O246" s="311">
        <f>N246*K246</f>
        <v>1700</v>
      </c>
      <c r="P246" s="310">
        <v>10</v>
      </c>
      <c r="Q246" s="311">
        <f>P246*K246</f>
        <v>1700</v>
      </c>
      <c r="R246" s="310">
        <v>10</v>
      </c>
      <c r="S246" s="312">
        <f>R246*K246</f>
        <v>1700</v>
      </c>
      <c r="T246" s="313">
        <f t="shared" si="25"/>
        <v>6800</v>
      </c>
    </row>
    <row r="247" spans="1:20" ht="21" customHeight="1">
      <c r="A247" s="299">
        <v>240</v>
      </c>
      <c r="B247" s="159" t="s">
        <v>1241</v>
      </c>
      <c r="C247" s="333" t="s">
        <v>1242</v>
      </c>
      <c r="D247" s="160" t="s">
        <v>105</v>
      </c>
      <c r="E247" s="310"/>
      <c r="F247" s="310"/>
      <c r="G247" s="310">
        <v>300</v>
      </c>
      <c r="H247" s="326">
        <v>600</v>
      </c>
      <c r="I247" s="310">
        <v>200</v>
      </c>
      <c r="J247" s="314">
        <f t="shared" si="26"/>
        <v>400</v>
      </c>
      <c r="K247" s="311">
        <v>170</v>
      </c>
      <c r="L247" s="310">
        <v>100</v>
      </c>
      <c r="M247" s="311">
        <f t="shared" si="21"/>
        <v>17000</v>
      </c>
      <c r="N247" s="310">
        <v>10</v>
      </c>
      <c r="O247" s="311">
        <f t="shared" si="22"/>
        <v>1700</v>
      </c>
      <c r="P247" s="310">
        <v>100</v>
      </c>
      <c r="Q247" s="311">
        <f t="shared" si="23"/>
        <v>17000</v>
      </c>
      <c r="R247" s="310">
        <v>100</v>
      </c>
      <c r="S247" s="312">
        <f t="shared" si="24"/>
        <v>17000</v>
      </c>
      <c r="T247" s="313">
        <f t="shared" si="25"/>
        <v>52700</v>
      </c>
    </row>
    <row r="248" spans="1:20" ht="42" customHeight="1">
      <c r="A248" s="299">
        <v>241</v>
      </c>
      <c r="B248" s="159" t="s">
        <v>1243</v>
      </c>
      <c r="C248" s="333" t="s">
        <v>1244</v>
      </c>
      <c r="D248" s="160" t="s">
        <v>67</v>
      </c>
      <c r="E248" s="310"/>
      <c r="F248" s="310"/>
      <c r="G248" s="310">
        <v>61</v>
      </c>
      <c r="H248" s="326">
        <v>93</v>
      </c>
      <c r="I248" s="310">
        <v>33</v>
      </c>
      <c r="J248" s="314">
        <f t="shared" si="26"/>
        <v>60</v>
      </c>
      <c r="K248" s="311">
        <v>192.6</v>
      </c>
      <c r="L248" s="310">
        <v>15</v>
      </c>
      <c r="M248" s="311">
        <f t="shared" si="21"/>
        <v>2889</v>
      </c>
      <c r="N248" s="310">
        <v>15</v>
      </c>
      <c r="O248" s="311">
        <f t="shared" si="22"/>
        <v>2889</v>
      </c>
      <c r="P248" s="310">
        <v>15</v>
      </c>
      <c r="Q248" s="311">
        <f t="shared" si="23"/>
        <v>2889</v>
      </c>
      <c r="R248" s="310">
        <v>15</v>
      </c>
      <c r="S248" s="312">
        <f t="shared" si="24"/>
        <v>2889</v>
      </c>
      <c r="T248" s="313">
        <f t="shared" si="25"/>
        <v>11556</v>
      </c>
    </row>
    <row r="249" spans="1:20" ht="21" customHeight="1">
      <c r="A249" s="299">
        <v>242</v>
      </c>
      <c r="B249" s="159" t="s">
        <v>1245</v>
      </c>
      <c r="C249" s="333" t="s">
        <v>1246</v>
      </c>
      <c r="D249" s="160" t="s">
        <v>147</v>
      </c>
      <c r="E249" s="310"/>
      <c r="F249" s="310"/>
      <c r="G249" s="310">
        <v>0</v>
      </c>
      <c r="H249" s="326">
        <v>0</v>
      </c>
      <c r="I249" s="310">
        <v>10</v>
      </c>
      <c r="J249" s="314">
        <v>0</v>
      </c>
      <c r="K249" s="311">
        <v>45</v>
      </c>
      <c r="L249" s="310">
        <v>0</v>
      </c>
      <c r="M249" s="311">
        <f t="shared" si="21"/>
        <v>0</v>
      </c>
      <c r="N249" s="310">
        <v>0</v>
      </c>
      <c r="O249" s="311">
        <f t="shared" si="22"/>
        <v>0</v>
      </c>
      <c r="P249" s="310">
        <v>0</v>
      </c>
      <c r="Q249" s="311">
        <f t="shared" si="23"/>
        <v>0</v>
      </c>
      <c r="R249" s="310">
        <v>0</v>
      </c>
      <c r="S249" s="312">
        <f t="shared" si="24"/>
        <v>0</v>
      </c>
      <c r="T249" s="313">
        <f t="shared" si="25"/>
        <v>0</v>
      </c>
    </row>
    <row r="250" spans="1:20" ht="21" customHeight="1">
      <c r="A250" s="299">
        <v>243</v>
      </c>
      <c r="B250" s="159" t="s">
        <v>1247</v>
      </c>
      <c r="C250" s="333" t="s">
        <v>1248</v>
      </c>
      <c r="D250" s="160" t="s">
        <v>111</v>
      </c>
      <c r="E250" s="310"/>
      <c r="F250" s="310"/>
      <c r="G250" s="310">
        <v>1</v>
      </c>
      <c r="H250" s="326">
        <v>0</v>
      </c>
      <c r="I250" s="310">
        <v>2</v>
      </c>
      <c r="J250" s="314">
        <v>0</v>
      </c>
      <c r="K250" s="311">
        <v>420</v>
      </c>
      <c r="L250" s="310">
        <v>0</v>
      </c>
      <c r="M250" s="311">
        <f t="shared" si="21"/>
        <v>0</v>
      </c>
      <c r="N250" s="310">
        <v>0</v>
      </c>
      <c r="O250" s="311">
        <f t="shared" si="22"/>
        <v>0</v>
      </c>
      <c r="P250" s="310">
        <v>0</v>
      </c>
      <c r="Q250" s="311">
        <f t="shared" si="23"/>
        <v>0</v>
      </c>
      <c r="R250" s="310">
        <v>0</v>
      </c>
      <c r="S250" s="312">
        <f t="shared" si="24"/>
        <v>0</v>
      </c>
      <c r="T250" s="313">
        <f t="shared" si="25"/>
        <v>0</v>
      </c>
    </row>
    <row r="251" spans="1:20" ht="21" customHeight="1">
      <c r="A251" s="299">
        <v>244</v>
      </c>
      <c r="B251" s="159" t="s">
        <v>1249</v>
      </c>
      <c r="C251" s="333" t="s">
        <v>1250</v>
      </c>
      <c r="D251" s="160" t="s">
        <v>111</v>
      </c>
      <c r="E251" s="310"/>
      <c r="F251" s="310"/>
      <c r="G251" s="310">
        <v>4</v>
      </c>
      <c r="H251" s="326">
        <v>6</v>
      </c>
      <c r="I251" s="310">
        <v>2</v>
      </c>
      <c r="J251" s="314">
        <f t="shared" si="26"/>
        <v>4</v>
      </c>
      <c r="K251" s="311">
        <v>420</v>
      </c>
      <c r="L251" s="310">
        <v>1</v>
      </c>
      <c r="M251" s="311">
        <f t="shared" si="21"/>
        <v>420</v>
      </c>
      <c r="N251" s="310">
        <v>1</v>
      </c>
      <c r="O251" s="311">
        <f t="shared" si="22"/>
        <v>420</v>
      </c>
      <c r="P251" s="310">
        <v>1</v>
      </c>
      <c r="Q251" s="311">
        <f t="shared" si="23"/>
        <v>420</v>
      </c>
      <c r="R251" s="310">
        <v>1</v>
      </c>
      <c r="S251" s="312">
        <f t="shared" si="24"/>
        <v>420</v>
      </c>
      <c r="T251" s="313">
        <f t="shared" si="25"/>
        <v>1680</v>
      </c>
    </row>
    <row r="252" spans="1:20" ht="21" customHeight="1">
      <c r="A252" s="299">
        <v>245</v>
      </c>
      <c r="B252" s="159" t="s">
        <v>1251</v>
      </c>
      <c r="C252" s="333" t="s">
        <v>1252</v>
      </c>
      <c r="D252" s="160" t="s">
        <v>147</v>
      </c>
      <c r="E252" s="310"/>
      <c r="F252" s="310"/>
      <c r="G252" s="310">
        <v>2</v>
      </c>
      <c r="H252" s="326">
        <v>5</v>
      </c>
      <c r="I252" s="310">
        <v>3</v>
      </c>
      <c r="J252" s="314">
        <f t="shared" si="26"/>
        <v>2</v>
      </c>
      <c r="K252" s="314">
        <v>3852</v>
      </c>
      <c r="L252" s="310">
        <v>1</v>
      </c>
      <c r="M252" s="311">
        <f t="shared" si="21"/>
        <v>3852</v>
      </c>
      <c r="N252" s="310">
        <v>0</v>
      </c>
      <c r="O252" s="311">
        <f t="shared" si="22"/>
        <v>0</v>
      </c>
      <c r="P252" s="310">
        <v>1</v>
      </c>
      <c r="Q252" s="311">
        <f t="shared" si="23"/>
        <v>3852</v>
      </c>
      <c r="R252" s="310">
        <v>0</v>
      </c>
      <c r="S252" s="312">
        <f t="shared" si="24"/>
        <v>0</v>
      </c>
      <c r="T252" s="313">
        <f t="shared" si="25"/>
        <v>7704</v>
      </c>
    </row>
    <row r="253" spans="1:20" ht="21" customHeight="1">
      <c r="A253" s="299">
        <v>246</v>
      </c>
      <c r="B253" s="159" t="s">
        <v>1253</v>
      </c>
      <c r="C253" s="333" t="s">
        <v>1254</v>
      </c>
      <c r="D253" s="160" t="s">
        <v>67</v>
      </c>
      <c r="E253" s="310"/>
      <c r="F253" s="310"/>
      <c r="G253" s="310">
        <v>11</v>
      </c>
      <c r="H253" s="326">
        <v>21</v>
      </c>
      <c r="I253" s="310">
        <v>11</v>
      </c>
      <c r="J253" s="314">
        <f t="shared" si="26"/>
        <v>10</v>
      </c>
      <c r="K253" s="311">
        <v>240</v>
      </c>
      <c r="L253" s="310">
        <v>5</v>
      </c>
      <c r="M253" s="311">
        <f t="shared" si="21"/>
        <v>1200</v>
      </c>
      <c r="N253" s="310">
        <v>0</v>
      </c>
      <c r="O253" s="311">
        <f t="shared" si="22"/>
        <v>0</v>
      </c>
      <c r="P253" s="310">
        <v>5</v>
      </c>
      <c r="Q253" s="311">
        <f t="shared" si="23"/>
        <v>1200</v>
      </c>
      <c r="R253" s="310">
        <v>0</v>
      </c>
      <c r="S253" s="312">
        <f t="shared" si="24"/>
        <v>0</v>
      </c>
      <c r="T253" s="313">
        <f t="shared" si="25"/>
        <v>2400</v>
      </c>
    </row>
    <row r="254" spans="1:20" ht="21" customHeight="1">
      <c r="A254" s="299">
        <v>247</v>
      </c>
      <c r="B254" s="159" t="s">
        <v>1255</v>
      </c>
      <c r="C254" s="333" t="s">
        <v>1256</v>
      </c>
      <c r="D254" s="160" t="s">
        <v>67</v>
      </c>
      <c r="E254" s="310"/>
      <c r="F254" s="310"/>
      <c r="G254" s="310">
        <v>6</v>
      </c>
      <c r="H254" s="326">
        <v>9</v>
      </c>
      <c r="I254" s="310">
        <v>1</v>
      </c>
      <c r="J254" s="314">
        <f t="shared" si="26"/>
        <v>8</v>
      </c>
      <c r="K254" s="311">
        <v>856</v>
      </c>
      <c r="L254" s="310">
        <v>2</v>
      </c>
      <c r="M254" s="311">
        <f t="shared" si="21"/>
        <v>1712</v>
      </c>
      <c r="N254" s="310">
        <v>2</v>
      </c>
      <c r="O254" s="311">
        <f t="shared" si="22"/>
        <v>1712</v>
      </c>
      <c r="P254" s="310">
        <v>2</v>
      </c>
      <c r="Q254" s="311">
        <f t="shared" si="23"/>
        <v>1712</v>
      </c>
      <c r="R254" s="310">
        <v>2</v>
      </c>
      <c r="S254" s="312">
        <f t="shared" si="24"/>
        <v>1712</v>
      </c>
      <c r="T254" s="313">
        <f t="shared" si="25"/>
        <v>6848</v>
      </c>
    </row>
    <row r="255" spans="1:20" ht="21" customHeight="1">
      <c r="A255" s="299">
        <v>248</v>
      </c>
      <c r="B255" s="159" t="s">
        <v>1257</v>
      </c>
      <c r="C255" s="333" t="s">
        <v>1258</v>
      </c>
      <c r="D255" s="160" t="s">
        <v>241</v>
      </c>
      <c r="E255" s="310"/>
      <c r="F255" s="310"/>
      <c r="G255" s="310">
        <v>190</v>
      </c>
      <c r="H255" s="326">
        <v>0</v>
      </c>
      <c r="I255" s="315">
        <v>1560</v>
      </c>
      <c r="J255" s="314">
        <v>0</v>
      </c>
      <c r="K255" s="311">
        <v>1.2</v>
      </c>
      <c r="L255" s="310">
        <v>0</v>
      </c>
      <c r="M255" s="311">
        <f>L255*K255</f>
        <v>0</v>
      </c>
      <c r="N255" s="310">
        <v>0</v>
      </c>
      <c r="O255" s="311">
        <f>N255*K255</f>
        <v>0</v>
      </c>
      <c r="P255" s="310">
        <v>0</v>
      </c>
      <c r="Q255" s="311">
        <f>P255*K255</f>
        <v>0</v>
      </c>
      <c r="R255" s="310">
        <v>0</v>
      </c>
      <c r="S255" s="312">
        <f>R255*K255</f>
        <v>0</v>
      </c>
      <c r="T255" s="313">
        <f t="shared" si="25"/>
        <v>0</v>
      </c>
    </row>
    <row r="256" spans="1:20" ht="21" customHeight="1">
      <c r="A256" s="299">
        <v>249</v>
      </c>
      <c r="B256" s="159" t="s">
        <v>1259</v>
      </c>
      <c r="C256" s="333" t="s">
        <v>1260</v>
      </c>
      <c r="D256" s="160" t="s">
        <v>241</v>
      </c>
      <c r="E256" s="310"/>
      <c r="F256" s="310"/>
      <c r="G256" s="310">
        <v>245</v>
      </c>
      <c r="H256" s="326">
        <v>0</v>
      </c>
      <c r="I256" s="310">
        <v>455</v>
      </c>
      <c r="J256" s="314">
        <v>0</v>
      </c>
      <c r="K256" s="311">
        <v>1.8</v>
      </c>
      <c r="L256" s="310">
        <v>0</v>
      </c>
      <c r="M256" s="311">
        <f>L256*K256</f>
        <v>0</v>
      </c>
      <c r="N256" s="310">
        <v>0</v>
      </c>
      <c r="O256" s="311">
        <f>N256*K256</f>
        <v>0</v>
      </c>
      <c r="P256" s="310">
        <v>0</v>
      </c>
      <c r="Q256" s="311">
        <f>P256*K256</f>
        <v>0</v>
      </c>
      <c r="R256" s="310">
        <v>0</v>
      </c>
      <c r="S256" s="312">
        <f>R256*K256</f>
        <v>0</v>
      </c>
      <c r="T256" s="313">
        <f t="shared" si="25"/>
        <v>0</v>
      </c>
    </row>
    <row r="257" spans="1:20" ht="21" customHeight="1">
      <c r="A257" s="299">
        <v>250</v>
      </c>
      <c r="B257" s="159" t="s">
        <v>1261</v>
      </c>
      <c r="C257" s="333" t="s">
        <v>1262</v>
      </c>
      <c r="D257" s="160" t="s">
        <v>444</v>
      </c>
      <c r="E257" s="310"/>
      <c r="F257" s="310"/>
      <c r="G257" s="310">
        <v>15</v>
      </c>
      <c r="H257" s="326">
        <v>19</v>
      </c>
      <c r="I257" s="310">
        <v>9</v>
      </c>
      <c r="J257" s="314">
        <f t="shared" si="26"/>
        <v>10</v>
      </c>
      <c r="K257" s="311">
        <v>18</v>
      </c>
      <c r="L257" s="310">
        <v>5</v>
      </c>
      <c r="M257" s="311">
        <f>L257*K257</f>
        <v>90</v>
      </c>
      <c r="N257" s="310">
        <v>0</v>
      </c>
      <c r="O257" s="311">
        <f>N257*K257</f>
        <v>0</v>
      </c>
      <c r="P257" s="310">
        <v>5</v>
      </c>
      <c r="Q257" s="311">
        <f>P257*K257</f>
        <v>90</v>
      </c>
      <c r="R257" s="310">
        <v>0</v>
      </c>
      <c r="S257" s="312">
        <f>R257*K257</f>
        <v>0</v>
      </c>
      <c r="T257" s="313">
        <f t="shared" si="25"/>
        <v>180</v>
      </c>
    </row>
    <row r="258" spans="1:20" ht="21" customHeight="1">
      <c r="A258" s="299">
        <v>251</v>
      </c>
      <c r="B258" s="159" t="s">
        <v>1263</v>
      </c>
      <c r="C258" s="333" t="s">
        <v>1264</v>
      </c>
      <c r="D258" s="160" t="s">
        <v>241</v>
      </c>
      <c r="E258" s="310"/>
      <c r="F258" s="310"/>
      <c r="G258" s="315">
        <v>2825</v>
      </c>
      <c r="H258" s="327">
        <v>3375</v>
      </c>
      <c r="I258" s="310">
        <v>175</v>
      </c>
      <c r="J258" s="314">
        <f t="shared" si="26"/>
        <v>3200</v>
      </c>
      <c r="K258" s="311">
        <v>3</v>
      </c>
      <c r="L258" s="310">
        <v>800</v>
      </c>
      <c r="M258" s="311">
        <f t="shared" si="21"/>
        <v>2400</v>
      </c>
      <c r="N258" s="310">
        <v>800</v>
      </c>
      <c r="O258" s="311">
        <f t="shared" si="22"/>
        <v>2400</v>
      </c>
      <c r="P258" s="310">
        <v>800</v>
      </c>
      <c r="Q258" s="311">
        <f t="shared" si="23"/>
        <v>2400</v>
      </c>
      <c r="R258" s="310">
        <v>800</v>
      </c>
      <c r="S258" s="312">
        <f t="shared" si="24"/>
        <v>2400</v>
      </c>
      <c r="T258" s="313">
        <f t="shared" si="25"/>
        <v>9600</v>
      </c>
    </row>
    <row r="259" spans="1:20" ht="21" customHeight="1">
      <c r="A259" s="299">
        <v>252</v>
      </c>
      <c r="B259" s="159" t="s">
        <v>1265</v>
      </c>
      <c r="C259" s="333" t="s">
        <v>1266</v>
      </c>
      <c r="D259" s="160" t="s">
        <v>111</v>
      </c>
      <c r="E259" s="310"/>
      <c r="F259" s="310"/>
      <c r="G259" s="310">
        <v>127</v>
      </c>
      <c r="H259" s="326">
        <v>0</v>
      </c>
      <c r="I259" s="310">
        <v>233</v>
      </c>
      <c r="J259" s="314">
        <v>0</v>
      </c>
      <c r="K259" s="311">
        <v>130</v>
      </c>
      <c r="L259" s="310">
        <v>0</v>
      </c>
      <c r="M259" s="311">
        <f t="shared" si="21"/>
        <v>0</v>
      </c>
      <c r="N259" s="310">
        <v>0</v>
      </c>
      <c r="O259" s="311">
        <f t="shared" si="22"/>
        <v>0</v>
      </c>
      <c r="P259" s="310">
        <v>0</v>
      </c>
      <c r="Q259" s="311">
        <f t="shared" si="23"/>
        <v>0</v>
      </c>
      <c r="R259" s="310">
        <v>0</v>
      </c>
      <c r="S259" s="312">
        <f t="shared" si="24"/>
        <v>0</v>
      </c>
      <c r="T259" s="313">
        <f t="shared" si="25"/>
        <v>0</v>
      </c>
    </row>
    <row r="260" spans="1:20" ht="21" customHeight="1">
      <c r="A260" s="299">
        <v>253</v>
      </c>
      <c r="B260" s="159" t="s">
        <v>1267</v>
      </c>
      <c r="C260" s="333" t="s">
        <v>1268</v>
      </c>
      <c r="D260" s="160" t="s">
        <v>157</v>
      </c>
      <c r="E260" s="310"/>
      <c r="F260" s="310"/>
      <c r="G260" s="310">
        <v>6</v>
      </c>
      <c r="H260" s="326">
        <v>9</v>
      </c>
      <c r="I260" s="310">
        <v>3</v>
      </c>
      <c r="J260" s="314">
        <f t="shared" si="26"/>
        <v>6</v>
      </c>
      <c r="K260" s="314">
        <v>5000</v>
      </c>
      <c r="L260" s="310">
        <v>3</v>
      </c>
      <c r="M260" s="311">
        <f t="shared" si="21"/>
        <v>15000</v>
      </c>
      <c r="N260" s="310">
        <v>0</v>
      </c>
      <c r="O260" s="311">
        <f t="shared" si="22"/>
        <v>0</v>
      </c>
      <c r="P260" s="310">
        <v>3</v>
      </c>
      <c r="Q260" s="311">
        <f t="shared" si="23"/>
        <v>15000</v>
      </c>
      <c r="R260" s="310">
        <v>0</v>
      </c>
      <c r="S260" s="312">
        <f t="shared" si="24"/>
        <v>0</v>
      </c>
      <c r="T260" s="313">
        <f t="shared" si="25"/>
        <v>30000</v>
      </c>
    </row>
    <row r="261" spans="1:20" ht="21" customHeight="1">
      <c r="A261" s="299">
        <v>254</v>
      </c>
      <c r="B261" s="159" t="s">
        <v>1269</v>
      </c>
      <c r="C261" s="333" t="s">
        <v>1270</v>
      </c>
      <c r="D261" s="160" t="s">
        <v>67</v>
      </c>
      <c r="E261" s="310"/>
      <c r="F261" s="310"/>
      <c r="G261" s="310">
        <v>6</v>
      </c>
      <c r="H261" s="326">
        <v>0</v>
      </c>
      <c r="I261" s="310">
        <v>499</v>
      </c>
      <c r="J261" s="314">
        <v>0</v>
      </c>
      <c r="K261" s="311">
        <v>105</v>
      </c>
      <c r="L261" s="310">
        <v>0</v>
      </c>
      <c r="M261" s="311">
        <f t="shared" si="21"/>
        <v>0</v>
      </c>
      <c r="N261" s="310">
        <v>0</v>
      </c>
      <c r="O261" s="311">
        <f t="shared" si="22"/>
        <v>0</v>
      </c>
      <c r="P261" s="310">
        <v>0</v>
      </c>
      <c r="Q261" s="311">
        <f t="shared" si="23"/>
        <v>0</v>
      </c>
      <c r="R261" s="310">
        <v>0</v>
      </c>
      <c r="S261" s="312">
        <f t="shared" si="24"/>
        <v>0</v>
      </c>
      <c r="T261" s="313">
        <f t="shared" si="25"/>
        <v>0</v>
      </c>
    </row>
    <row r="262" spans="1:20" ht="21" customHeight="1">
      <c r="A262" s="299">
        <v>255</v>
      </c>
      <c r="B262" s="159" t="s">
        <v>1271</v>
      </c>
      <c r="C262" s="333" t="s">
        <v>1272</v>
      </c>
      <c r="D262" s="160" t="s">
        <v>67</v>
      </c>
      <c r="E262" s="310"/>
      <c r="F262" s="310"/>
      <c r="G262" s="310">
        <v>113</v>
      </c>
      <c r="H262" s="326">
        <v>0</v>
      </c>
      <c r="I262" s="310">
        <v>628</v>
      </c>
      <c r="J262" s="314">
        <f t="shared" si="26"/>
        <v>-628</v>
      </c>
      <c r="K262" s="311">
        <v>105</v>
      </c>
      <c r="L262" s="310">
        <v>0</v>
      </c>
      <c r="M262" s="311">
        <f t="shared" si="21"/>
        <v>0</v>
      </c>
      <c r="N262" s="310">
        <v>0</v>
      </c>
      <c r="O262" s="311">
        <f t="shared" si="22"/>
        <v>0</v>
      </c>
      <c r="P262" s="310">
        <v>0</v>
      </c>
      <c r="Q262" s="311">
        <f t="shared" si="23"/>
        <v>0</v>
      </c>
      <c r="R262" s="310">
        <v>0</v>
      </c>
      <c r="S262" s="312">
        <f t="shared" si="24"/>
        <v>0</v>
      </c>
      <c r="T262" s="313">
        <f t="shared" si="25"/>
        <v>0</v>
      </c>
    </row>
    <row r="263" spans="1:20" ht="21" customHeight="1">
      <c r="A263" s="299">
        <v>256</v>
      </c>
      <c r="B263" s="159" t="s">
        <v>1273</v>
      </c>
      <c r="C263" s="333" t="s">
        <v>1274</v>
      </c>
      <c r="D263" s="160" t="s">
        <v>814</v>
      </c>
      <c r="E263" s="310"/>
      <c r="F263" s="310"/>
      <c r="G263" s="310">
        <v>17</v>
      </c>
      <c r="H263" s="326">
        <v>21</v>
      </c>
      <c r="I263" s="310">
        <v>1</v>
      </c>
      <c r="J263" s="314">
        <f t="shared" si="26"/>
        <v>20</v>
      </c>
      <c r="K263" s="311">
        <v>860</v>
      </c>
      <c r="L263" s="310">
        <v>5</v>
      </c>
      <c r="M263" s="311">
        <f t="shared" si="21"/>
        <v>4300</v>
      </c>
      <c r="N263" s="310">
        <v>5</v>
      </c>
      <c r="O263" s="311">
        <f t="shared" si="22"/>
        <v>4300</v>
      </c>
      <c r="P263" s="310">
        <v>5</v>
      </c>
      <c r="Q263" s="311">
        <f t="shared" si="23"/>
        <v>4300</v>
      </c>
      <c r="R263" s="310">
        <v>5</v>
      </c>
      <c r="S263" s="312">
        <f t="shared" si="24"/>
        <v>4300</v>
      </c>
      <c r="T263" s="313">
        <f t="shared" si="25"/>
        <v>17200</v>
      </c>
    </row>
    <row r="264" spans="1:20" ht="21" customHeight="1">
      <c r="A264" s="299">
        <v>257</v>
      </c>
      <c r="B264" s="159" t="s">
        <v>1275</v>
      </c>
      <c r="C264" s="333" t="s">
        <v>1276</v>
      </c>
      <c r="D264" s="160" t="s">
        <v>147</v>
      </c>
      <c r="E264" s="310"/>
      <c r="F264" s="310"/>
      <c r="G264" s="310">
        <v>60</v>
      </c>
      <c r="H264" s="326">
        <v>100</v>
      </c>
      <c r="I264" s="310">
        <v>40</v>
      </c>
      <c r="J264" s="314">
        <f t="shared" si="26"/>
        <v>60</v>
      </c>
      <c r="K264" s="311">
        <v>58.85</v>
      </c>
      <c r="L264" s="310">
        <v>15</v>
      </c>
      <c r="M264" s="311">
        <f t="shared" si="21"/>
        <v>882.75</v>
      </c>
      <c r="N264" s="310">
        <v>15</v>
      </c>
      <c r="O264" s="311">
        <f t="shared" si="22"/>
        <v>882.75</v>
      </c>
      <c r="P264" s="310">
        <v>15</v>
      </c>
      <c r="Q264" s="311">
        <f t="shared" si="23"/>
        <v>882.75</v>
      </c>
      <c r="R264" s="310">
        <v>15</v>
      </c>
      <c r="S264" s="312">
        <f t="shared" si="24"/>
        <v>882.75</v>
      </c>
      <c r="T264" s="313">
        <f t="shared" si="25"/>
        <v>3531</v>
      </c>
    </row>
    <row r="265" spans="1:20" ht="21" customHeight="1">
      <c r="A265" s="299">
        <v>258</v>
      </c>
      <c r="B265" s="159" t="s">
        <v>1277</v>
      </c>
      <c r="C265" s="333" t="s">
        <v>1278</v>
      </c>
      <c r="D265" s="160" t="s">
        <v>67</v>
      </c>
      <c r="E265" s="310"/>
      <c r="F265" s="310"/>
      <c r="G265" s="310">
        <v>4</v>
      </c>
      <c r="H265" s="326">
        <v>7</v>
      </c>
      <c r="I265" s="310">
        <v>3</v>
      </c>
      <c r="J265" s="314">
        <f t="shared" si="26"/>
        <v>4</v>
      </c>
      <c r="K265" s="311">
        <v>840</v>
      </c>
      <c r="L265" s="310">
        <v>1</v>
      </c>
      <c r="M265" s="311">
        <f aca="true" t="shared" si="27" ref="M265:M286">L265*K265</f>
        <v>840</v>
      </c>
      <c r="N265" s="310">
        <v>1</v>
      </c>
      <c r="O265" s="311">
        <f aca="true" t="shared" si="28" ref="O265:O286">N265*K265</f>
        <v>840</v>
      </c>
      <c r="P265" s="310">
        <v>1</v>
      </c>
      <c r="Q265" s="311">
        <f aca="true" t="shared" si="29" ref="Q265:Q286">P265*K265</f>
        <v>840</v>
      </c>
      <c r="R265" s="310">
        <v>1</v>
      </c>
      <c r="S265" s="312">
        <f aca="true" t="shared" si="30" ref="S265:S286">R265*K265</f>
        <v>840</v>
      </c>
      <c r="T265" s="313">
        <f aca="true" t="shared" si="31" ref="T265:T286">M265+O265+Q265+S265</f>
        <v>3360</v>
      </c>
    </row>
    <row r="266" spans="1:20" ht="21" customHeight="1">
      <c r="A266" s="299">
        <v>259</v>
      </c>
      <c r="B266" s="159" t="s">
        <v>1279</v>
      </c>
      <c r="C266" s="333" t="s">
        <v>1280</v>
      </c>
      <c r="D266" s="160" t="s">
        <v>67</v>
      </c>
      <c r="E266" s="310"/>
      <c r="F266" s="310"/>
      <c r="G266" s="310">
        <v>0</v>
      </c>
      <c r="H266" s="326">
        <v>0</v>
      </c>
      <c r="I266" s="310">
        <v>6</v>
      </c>
      <c r="J266" s="314">
        <f t="shared" si="26"/>
        <v>-6</v>
      </c>
      <c r="K266" s="311">
        <v>105</v>
      </c>
      <c r="L266" s="310">
        <v>0</v>
      </c>
      <c r="M266" s="311">
        <f t="shared" si="27"/>
        <v>0</v>
      </c>
      <c r="N266" s="310">
        <v>0</v>
      </c>
      <c r="O266" s="311">
        <f t="shared" si="28"/>
        <v>0</v>
      </c>
      <c r="P266" s="310">
        <v>0</v>
      </c>
      <c r="Q266" s="311">
        <f t="shared" si="29"/>
        <v>0</v>
      </c>
      <c r="R266" s="310">
        <v>0</v>
      </c>
      <c r="S266" s="312">
        <f t="shared" si="30"/>
        <v>0</v>
      </c>
      <c r="T266" s="313">
        <f t="shared" si="31"/>
        <v>0</v>
      </c>
    </row>
    <row r="267" spans="1:20" ht="21" customHeight="1">
      <c r="A267" s="299">
        <v>260</v>
      </c>
      <c r="B267" s="159" t="s">
        <v>1281</v>
      </c>
      <c r="C267" s="333" t="s">
        <v>1282</v>
      </c>
      <c r="D267" s="160" t="s">
        <v>1283</v>
      </c>
      <c r="E267" s="310"/>
      <c r="F267" s="310"/>
      <c r="G267" s="310">
        <v>2</v>
      </c>
      <c r="H267" s="326">
        <v>3</v>
      </c>
      <c r="I267" s="310">
        <v>0</v>
      </c>
      <c r="J267" s="314">
        <f t="shared" si="26"/>
        <v>3</v>
      </c>
      <c r="K267" s="314">
        <v>6000</v>
      </c>
      <c r="L267" s="310">
        <v>1</v>
      </c>
      <c r="M267" s="311">
        <f t="shared" si="27"/>
        <v>6000</v>
      </c>
      <c r="N267" s="310">
        <v>1</v>
      </c>
      <c r="O267" s="311">
        <f t="shared" si="28"/>
        <v>6000</v>
      </c>
      <c r="P267" s="310">
        <v>1</v>
      </c>
      <c r="Q267" s="311">
        <f t="shared" si="29"/>
        <v>6000</v>
      </c>
      <c r="R267" s="310">
        <v>0</v>
      </c>
      <c r="S267" s="312">
        <f t="shared" si="30"/>
        <v>0</v>
      </c>
      <c r="T267" s="313">
        <f t="shared" si="31"/>
        <v>18000</v>
      </c>
    </row>
    <row r="268" spans="1:20" ht="21" customHeight="1">
      <c r="A268" s="299">
        <v>261</v>
      </c>
      <c r="B268" s="159" t="s">
        <v>1284</v>
      </c>
      <c r="C268" s="333" t="s">
        <v>1285</v>
      </c>
      <c r="D268" s="160" t="s">
        <v>444</v>
      </c>
      <c r="E268" s="310"/>
      <c r="F268" s="310"/>
      <c r="G268" s="310">
        <v>20</v>
      </c>
      <c r="H268" s="326">
        <v>24</v>
      </c>
      <c r="I268" s="310">
        <v>0</v>
      </c>
      <c r="J268" s="314">
        <f t="shared" si="26"/>
        <v>24</v>
      </c>
      <c r="K268" s="314">
        <v>1100</v>
      </c>
      <c r="L268" s="310">
        <v>6</v>
      </c>
      <c r="M268" s="311">
        <f t="shared" si="27"/>
        <v>6600</v>
      </c>
      <c r="N268" s="310">
        <v>6</v>
      </c>
      <c r="O268" s="311">
        <f t="shared" si="28"/>
        <v>6600</v>
      </c>
      <c r="P268" s="310">
        <v>6</v>
      </c>
      <c r="Q268" s="311">
        <f t="shared" si="29"/>
        <v>6600</v>
      </c>
      <c r="R268" s="310">
        <v>6</v>
      </c>
      <c r="S268" s="312">
        <f t="shared" si="30"/>
        <v>6600</v>
      </c>
      <c r="T268" s="313">
        <f t="shared" si="31"/>
        <v>26400</v>
      </c>
    </row>
    <row r="269" spans="1:20" ht="21" customHeight="1">
      <c r="A269" s="299">
        <v>262</v>
      </c>
      <c r="B269" s="159" t="s">
        <v>1286</v>
      </c>
      <c r="C269" s="333" t="s">
        <v>1287</v>
      </c>
      <c r="D269" s="160" t="s">
        <v>31</v>
      </c>
      <c r="E269" s="310"/>
      <c r="F269" s="310"/>
      <c r="G269" s="310">
        <v>50</v>
      </c>
      <c r="H269" s="326">
        <v>60</v>
      </c>
      <c r="I269" s="310">
        <v>0</v>
      </c>
      <c r="J269" s="314">
        <f t="shared" si="26"/>
        <v>60</v>
      </c>
      <c r="K269" s="311">
        <v>20</v>
      </c>
      <c r="L269" s="310">
        <v>15</v>
      </c>
      <c r="M269" s="311">
        <f t="shared" si="27"/>
        <v>300</v>
      </c>
      <c r="N269" s="310">
        <v>15</v>
      </c>
      <c r="O269" s="311">
        <f t="shared" si="28"/>
        <v>300</v>
      </c>
      <c r="P269" s="310">
        <v>15</v>
      </c>
      <c r="Q269" s="311">
        <f t="shared" si="29"/>
        <v>300</v>
      </c>
      <c r="R269" s="310">
        <v>15</v>
      </c>
      <c r="S269" s="312">
        <f t="shared" si="30"/>
        <v>300</v>
      </c>
      <c r="T269" s="313">
        <f t="shared" si="31"/>
        <v>1200</v>
      </c>
    </row>
    <row r="270" spans="1:20" ht="21" customHeight="1">
      <c r="A270" s="299">
        <v>263</v>
      </c>
      <c r="B270" s="159" t="s">
        <v>1288</v>
      </c>
      <c r="C270" s="333" t="s">
        <v>1289</v>
      </c>
      <c r="D270" s="160" t="s">
        <v>147</v>
      </c>
      <c r="E270" s="310"/>
      <c r="F270" s="310"/>
      <c r="G270" s="310">
        <v>105</v>
      </c>
      <c r="H270" s="326">
        <v>500</v>
      </c>
      <c r="I270" s="310">
        <v>300</v>
      </c>
      <c r="J270" s="314">
        <f t="shared" si="26"/>
        <v>200</v>
      </c>
      <c r="K270" s="311">
        <v>20</v>
      </c>
      <c r="L270" s="310">
        <v>50</v>
      </c>
      <c r="M270" s="311">
        <f t="shared" si="27"/>
        <v>1000</v>
      </c>
      <c r="N270" s="310">
        <v>50</v>
      </c>
      <c r="O270" s="311">
        <f t="shared" si="28"/>
        <v>1000</v>
      </c>
      <c r="P270" s="310">
        <v>50</v>
      </c>
      <c r="Q270" s="311">
        <f t="shared" si="29"/>
        <v>1000</v>
      </c>
      <c r="R270" s="310">
        <v>50</v>
      </c>
      <c r="S270" s="312">
        <f t="shared" si="30"/>
        <v>1000</v>
      </c>
      <c r="T270" s="313">
        <f t="shared" si="31"/>
        <v>4000</v>
      </c>
    </row>
    <row r="271" spans="1:20" ht="21" customHeight="1">
      <c r="A271" s="299">
        <v>264</v>
      </c>
      <c r="B271" s="159" t="s">
        <v>1290</v>
      </c>
      <c r="C271" s="333" t="s">
        <v>1291</v>
      </c>
      <c r="D271" s="160" t="s">
        <v>814</v>
      </c>
      <c r="E271" s="310"/>
      <c r="F271" s="310"/>
      <c r="G271" s="310">
        <v>25</v>
      </c>
      <c r="H271" s="326">
        <v>40</v>
      </c>
      <c r="I271" s="310">
        <v>0</v>
      </c>
      <c r="J271" s="314">
        <f aca="true" t="shared" si="32" ref="J271:J285">H271-I271</f>
        <v>40</v>
      </c>
      <c r="K271" s="311">
        <v>860</v>
      </c>
      <c r="L271" s="310">
        <v>10</v>
      </c>
      <c r="M271" s="311">
        <f t="shared" si="27"/>
        <v>8600</v>
      </c>
      <c r="N271" s="310">
        <v>10</v>
      </c>
      <c r="O271" s="311">
        <f t="shared" si="28"/>
        <v>8600</v>
      </c>
      <c r="P271" s="310">
        <v>10</v>
      </c>
      <c r="Q271" s="311">
        <f t="shared" si="29"/>
        <v>8600</v>
      </c>
      <c r="R271" s="310">
        <v>10</v>
      </c>
      <c r="S271" s="312">
        <f t="shared" si="30"/>
        <v>8600</v>
      </c>
      <c r="T271" s="313">
        <f t="shared" si="31"/>
        <v>34400</v>
      </c>
    </row>
    <row r="272" spans="1:20" ht="21" customHeight="1">
      <c r="A272" s="299">
        <v>265</v>
      </c>
      <c r="B272" s="159" t="s">
        <v>1292</v>
      </c>
      <c r="C272" s="333" t="s">
        <v>1293</v>
      </c>
      <c r="D272" s="160" t="s">
        <v>147</v>
      </c>
      <c r="E272" s="310"/>
      <c r="F272" s="310"/>
      <c r="G272" s="310">
        <v>30</v>
      </c>
      <c r="H272" s="326">
        <v>60</v>
      </c>
      <c r="I272" s="310">
        <v>20</v>
      </c>
      <c r="J272" s="314">
        <f t="shared" si="32"/>
        <v>40</v>
      </c>
      <c r="K272" s="311">
        <v>290</v>
      </c>
      <c r="L272" s="310">
        <v>10</v>
      </c>
      <c r="M272" s="311">
        <f>L272*K272</f>
        <v>2900</v>
      </c>
      <c r="N272" s="310">
        <v>10</v>
      </c>
      <c r="O272" s="311">
        <f>N272*K272</f>
        <v>2900</v>
      </c>
      <c r="P272" s="310">
        <v>10</v>
      </c>
      <c r="Q272" s="311">
        <f>P272*K272</f>
        <v>2900</v>
      </c>
      <c r="R272" s="310">
        <v>10</v>
      </c>
      <c r="S272" s="312">
        <f>R272*K272</f>
        <v>2900</v>
      </c>
      <c r="T272" s="313">
        <f t="shared" si="31"/>
        <v>11600</v>
      </c>
    </row>
    <row r="273" spans="1:20" ht="42" customHeight="1">
      <c r="A273" s="299">
        <v>266</v>
      </c>
      <c r="B273" s="159" t="s">
        <v>1294</v>
      </c>
      <c r="C273" s="333" t="s">
        <v>1295</v>
      </c>
      <c r="D273" s="160" t="s">
        <v>31</v>
      </c>
      <c r="E273" s="310"/>
      <c r="F273" s="310"/>
      <c r="G273" s="310">
        <v>30</v>
      </c>
      <c r="H273" s="326">
        <v>60</v>
      </c>
      <c r="I273" s="310">
        <v>20</v>
      </c>
      <c r="J273" s="314">
        <f t="shared" si="32"/>
        <v>40</v>
      </c>
      <c r="K273" s="311">
        <v>310</v>
      </c>
      <c r="L273" s="310">
        <v>10</v>
      </c>
      <c r="M273" s="311">
        <f>L273*K273</f>
        <v>3100</v>
      </c>
      <c r="N273" s="310">
        <v>10</v>
      </c>
      <c r="O273" s="311">
        <f>N273*K273</f>
        <v>3100</v>
      </c>
      <c r="P273" s="310">
        <v>10</v>
      </c>
      <c r="Q273" s="311">
        <f>P273*K273</f>
        <v>3100</v>
      </c>
      <c r="R273" s="310">
        <v>10</v>
      </c>
      <c r="S273" s="312">
        <f>R273*K273</f>
        <v>3100</v>
      </c>
      <c r="T273" s="313">
        <f t="shared" si="31"/>
        <v>12400</v>
      </c>
    </row>
    <row r="274" spans="1:20" ht="42" customHeight="1">
      <c r="A274" s="299">
        <v>267</v>
      </c>
      <c r="B274" s="159" t="s">
        <v>1296</v>
      </c>
      <c r="C274" s="333" t="s">
        <v>1297</v>
      </c>
      <c r="D274" s="160" t="s">
        <v>31</v>
      </c>
      <c r="E274" s="310"/>
      <c r="F274" s="310"/>
      <c r="G274" s="310">
        <v>2</v>
      </c>
      <c r="H274" s="326">
        <v>2</v>
      </c>
      <c r="I274" s="310">
        <v>0</v>
      </c>
      <c r="J274" s="314">
        <f t="shared" si="32"/>
        <v>2</v>
      </c>
      <c r="K274" s="311">
        <v>850</v>
      </c>
      <c r="L274" s="310">
        <v>2</v>
      </c>
      <c r="M274" s="311">
        <f t="shared" si="27"/>
        <v>1700</v>
      </c>
      <c r="N274" s="310">
        <v>0</v>
      </c>
      <c r="O274" s="311">
        <f t="shared" si="28"/>
        <v>0</v>
      </c>
      <c r="P274" s="310">
        <v>0</v>
      </c>
      <c r="Q274" s="311">
        <f t="shared" si="29"/>
        <v>0</v>
      </c>
      <c r="R274" s="310">
        <v>0</v>
      </c>
      <c r="S274" s="312">
        <f t="shared" si="30"/>
        <v>0</v>
      </c>
      <c r="T274" s="313">
        <f t="shared" si="31"/>
        <v>1700</v>
      </c>
    </row>
    <row r="275" spans="1:20" ht="42" customHeight="1">
      <c r="A275" s="299">
        <v>268</v>
      </c>
      <c r="B275" s="159" t="s">
        <v>1298</v>
      </c>
      <c r="C275" s="333" t="s">
        <v>1299</v>
      </c>
      <c r="D275" s="160" t="s">
        <v>31</v>
      </c>
      <c r="E275" s="310"/>
      <c r="F275" s="310"/>
      <c r="G275" s="310">
        <v>4</v>
      </c>
      <c r="H275" s="326">
        <v>4</v>
      </c>
      <c r="I275" s="310">
        <v>0</v>
      </c>
      <c r="J275" s="314">
        <f t="shared" si="32"/>
        <v>4</v>
      </c>
      <c r="K275" s="311">
        <v>900</v>
      </c>
      <c r="L275" s="310">
        <v>1</v>
      </c>
      <c r="M275" s="311">
        <f t="shared" si="27"/>
        <v>900</v>
      </c>
      <c r="N275" s="310">
        <v>1</v>
      </c>
      <c r="O275" s="311">
        <f t="shared" si="28"/>
        <v>900</v>
      </c>
      <c r="P275" s="310">
        <v>1</v>
      </c>
      <c r="Q275" s="311">
        <f t="shared" si="29"/>
        <v>900</v>
      </c>
      <c r="R275" s="310">
        <v>1</v>
      </c>
      <c r="S275" s="312">
        <f t="shared" si="30"/>
        <v>900</v>
      </c>
      <c r="T275" s="313">
        <f t="shared" si="31"/>
        <v>3600</v>
      </c>
    </row>
    <row r="276" spans="1:20" ht="42" customHeight="1">
      <c r="A276" s="299">
        <v>269</v>
      </c>
      <c r="B276" s="159" t="s">
        <v>1300</v>
      </c>
      <c r="C276" s="333" t="s">
        <v>1301</v>
      </c>
      <c r="D276" s="160" t="s">
        <v>31</v>
      </c>
      <c r="E276" s="310"/>
      <c r="F276" s="310"/>
      <c r="G276" s="310">
        <v>4</v>
      </c>
      <c r="H276" s="326">
        <v>4</v>
      </c>
      <c r="I276" s="310">
        <v>0</v>
      </c>
      <c r="J276" s="314">
        <f t="shared" si="32"/>
        <v>4</v>
      </c>
      <c r="K276" s="311">
        <v>940</v>
      </c>
      <c r="L276" s="310">
        <v>1</v>
      </c>
      <c r="M276" s="311">
        <f>L276*K276</f>
        <v>940</v>
      </c>
      <c r="N276" s="310">
        <v>1</v>
      </c>
      <c r="O276" s="311">
        <f>N276*K276</f>
        <v>940</v>
      </c>
      <c r="P276" s="310">
        <v>1</v>
      </c>
      <c r="Q276" s="311">
        <f>P276*K276</f>
        <v>940</v>
      </c>
      <c r="R276" s="310">
        <v>1</v>
      </c>
      <c r="S276" s="312">
        <f>R276*K276</f>
        <v>940</v>
      </c>
      <c r="T276" s="313">
        <f t="shared" si="31"/>
        <v>3760</v>
      </c>
    </row>
    <row r="277" spans="1:20" ht="42" customHeight="1">
      <c r="A277" s="299">
        <v>270</v>
      </c>
      <c r="B277" s="159" t="s">
        <v>1302</v>
      </c>
      <c r="C277" s="333" t="s">
        <v>1303</v>
      </c>
      <c r="D277" s="160" t="s">
        <v>105</v>
      </c>
      <c r="E277" s="310"/>
      <c r="F277" s="310"/>
      <c r="G277" s="310">
        <v>30</v>
      </c>
      <c r="H277" s="326">
        <v>40</v>
      </c>
      <c r="I277" s="310">
        <v>0</v>
      </c>
      <c r="J277" s="314">
        <f t="shared" si="32"/>
        <v>40</v>
      </c>
      <c r="K277" s="311">
        <v>180</v>
      </c>
      <c r="L277" s="310">
        <v>10</v>
      </c>
      <c r="M277" s="311">
        <f t="shared" si="27"/>
        <v>1800</v>
      </c>
      <c r="N277" s="310">
        <v>10</v>
      </c>
      <c r="O277" s="311">
        <f t="shared" si="28"/>
        <v>1800</v>
      </c>
      <c r="P277" s="310">
        <v>10</v>
      </c>
      <c r="Q277" s="311">
        <f t="shared" si="29"/>
        <v>1800</v>
      </c>
      <c r="R277" s="310">
        <v>10</v>
      </c>
      <c r="S277" s="312">
        <f t="shared" si="30"/>
        <v>1800</v>
      </c>
      <c r="T277" s="313">
        <f t="shared" si="31"/>
        <v>7200</v>
      </c>
    </row>
    <row r="278" spans="1:20" ht="42" customHeight="1">
      <c r="A278" s="299">
        <v>271</v>
      </c>
      <c r="B278" s="159" t="s">
        <v>1304</v>
      </c>
      <c r="C278" s="333" t="s">
        <v>1305</v>
      </c>
      <c r="D278" s="160" t="s">
        <v>105</v>
      </c>
      <c r="E278" s="310"/>
      <c r="F278" s="310"/>
      <c r="G278" s="310">
        <v>12</v>
      </c>
      <c r="H278" s="326">
        <v>24</v>
      </c>
      <c r="I278" s="310">
        <v>12</v>
      </c>
      <c r="J278" s="314">
        <f t="shared" si="32"/>
        <v>12</v>
      </c>
      <c r="K278" s="311">
        <v>645</v>
      </c>
      <c r="L278" s="310">
        <v>3</v>
      </c>
      <c r="M278" s="311">
        <f t="shared" si="27"/>
        <v>1935</v>
      </c>
      <c r="N278" s="310">
        <v>3</v>
      </c>
      <c r="O278" s="311">
        <f t="shared" si="28"/>
        <v>1935</v>
      </c>
      <c r="P278" s="310">
        <v>3</v>
      </c>
      <c r="Q278" s="311">
        <f t="shared" si="29"/>
        <v>1935</v>
      </c>
      <c r="R278" s="310">
        <v>3</v>
      </c>
      <c r="S278" s="312">
        <f t="shared" si="30"/>
        <v>1935</v>
      </c>
      <c r="T278" s="313">
        <f t="shared" si="31"/>
        <v>7740</v>
      </c>
    </row>
    <row r="279" spans="1:20" ht="42" customHeight="1">
      <c r="A279" s="299">
        <v>272</v>
      </c>
      <c r="B279" s="159" t="s">
        <v>1306</v>
      </c>
      <c r="C279" s="333" t="s">
        <v>1307</v>
      </c>
      <c r="D279" s="160" t="s">
        <v>76</v>
      </c>
      <c r="E279" s="310"/>
      <c r="F279" s="310"/>
      <c r="G279" s="310">
        <v>12</v>
      </c>
      <c r="H279" s="326">
        <v>24</v>
      </c>
      <c r="I279" s="310">
        <v>12</v>
      </c>
      <c r="J279" s="314">
        <f t="shared" si="32"/>
        <v>12</v>
      </c>
      <c r="K279" s="311">
        <v>130</v>
      </c>
      <c r="L279" s="310">
        <v>3</v>
      </c>
      <c r="M279" s="311">
        <f>L279*K279</f>
        <v>390</v>
      </c>
      <c r="N279" s="310">
        <v>3</v>
      </c>
      <c r="O279" s="311">
        <f>N279*K279</f>
        <v>390</v>
      </c>
      <c r="P279" s="310">
        <v>3</v>
      </c>
      <c r="Q279" s="311">
        <f>P279*K279</f>
        <v>390</v>
      </c>
      <c r="R279" s="310">
        <v>3</v>
      </c>
      <c r="S279" s="312">
        <f>R279*K279</f>
        <v>390</v>
      </c>
      <c r="T279" s="313">
        <f t="shared" si="31"/>
        <v>1560</v>
      </c>
    </row>
    <row r="280" spans="1:20" ht="42" customHeight="1">
      <c r="A280" s="299">
        <v>273</v>
      </c>
      <c r="B280" s="159" t="s">
        <v>1308</v>
      </c>
      <c r="C280" s="333" t="s">
        <v>1309</v>
      </c>
      <c r="D280" s="160" t="s">
        <v>105</v>
      </c>
      <c r="E280" s="310"/>
      <c r="F280" s="310"/>
      <c r="G280" s="310">
        <v>10</v>
      </c>
      <c r="H280" s="326">
        <v>20</v>
      </c>
      <c r="I280" s="310">
        <v>10</v>
      </c>
      <c r="J280" s="314">
        <f t="shared" si="32"/>
        <v>10</v>
      </c>
      <c r="K280" s="311">
        <v>890</v>
      </c>
      <c r="L280" s="310">
        <v>5</v>
      </c>
      <c r="M280" s="311">
        <f t="shared" si="27"/>
        <v>4450</v>
      </c>
      <c r="N280" s="310">
        <v>0</v>
      </c>
      <c r="O280" s="311">
        <f t="shared" si="28"/>
        <v>0</v>
      </c>
      <c r="P280" s="310">
        <v>5</v>
      </c>
      <c r="Q280" s="311">
        <f t="shared" si="29"/>
        <v>4450</v>
      </c>
      <c r="R280" s="310">
        <v>0</v>
      </c>
      <c r="S280" s="312">
        <f t="shared" si="30"/>
        <v>0</v>
      </c>
      <c r="T280" s="313">
        <f t="shared" si="31"/>
        <v>8900</v>
      </c>
    </row>
    <row r="281" spans="1:20" ht="42" customHeight="1">
      <c r="A281" s="299">
        <v>274</v>
      </c>
      <c r="B281" s="159" t="s">
        <v>1310</v>
      </c>
      <c r="C281" s="333" t="s">
        <v>1311</v>
      </c>
      <c r="D281" s="160" t="s">
        <v>76</v>
      </c>
      <c r="E281" s="310"/>
      <c r="F281" s="310"/>
      <c r="G281" s="310">
        <v>10</v>
      </c>
      <c r="H281" s="326">
        <v>20</v>
      </c>
      <c r="I281" s="310">
        <v>10</v>
      </c>
      <c r="J281" s="314">
        <f t="shared" si="32"/>
        <v>10</v>
      </c>
      <c r="K281" s="311">
        <v>200</v>
      </c>
      <c r="L281" s="310">
        <v>5</v>
      </c>
      <c r="M281" s="311">
        <f>L281*K281</f>
        <v>1000</v>
      </c>
      <c r="N281" s="310">
        <v>0</v>
      </c>
      <c r="O281" s="311">
        <f>N281*K281</f>
        <v>0</v>
      </c>
      <c r="P281" s="310">
        <v>5</v>
      </c>
      <c r="Q281" s="311">
        <f>P281*K281</f>
        <v>1000</v>
      </c>
      <c r="R281" s="310">
        <v>0</v>
      </c>
      <c r="S281" s="312">
        <f>R281*K281</f>
        <v>0</v>
      </c>
      <c r="T281" s="313">
        <f t="shared" si="31"/>
        <v>2000</v>
      </c>
    </row>
    <row r="282" spans="1:20" ht="42" customHeight="1">
      <c r="A282" s="299">
        <v>275</v>
      </c>
      <c r="B282" s="159" t="s">
        <v>1312</v>
      </c>
      <c r="C282" s="333" t="s">
        <v>1313</v>
      </c>
      <c r="D282" s="160" t="s">
        <v>704</v>
      </c>
      <c r="E282" s="310"/>
      <c r="F282" s="310"/>
      <c r="G282" s="310">
        <v>5</v>
      </c>
      <c r="H282" s="326">
        <v>10</v>
      </c>
      <c r="I282" s="310">
        <v>5</v>
      </c>
      <c r="J282" s="314">
        <f t="shared" si="32"/>
        <v>5</v>
      </c>
      <c r="K282" s="311">
        <v>660</v>
      </c>
      <c r="L282" s="310">
        <v>3</v>
      </c>
      <c r="M282" s="311">
        <f t="shared" si="27"/>
        <v>1980</v>
      </c>
      <c r="N282" s="310">
        <v>0</v>
      </c>
      <c r="O282" s="311">
        <f t="shared" si="28"/>
        <v>0</v>
      </c>
      <c r="P282" s="310">
        <v>2</v>
      </c>
      <c r="Q282" s="311">
        <f t="shared" si="29"/>
        <v>1320</v>
      </c>
      <c r="R282" s="310">
        <v>0</v>
      </c>
      <c r="S282" s="312">
        <f t="shared" si="30"/>
        <v>0</v>
      </c>
      <c r="T282" s="313">
        <f t="shared" si="31"/>
        <v>3300</v>
      </c>
    </row>
    <row r="283" spans="1:20" ht="42" customHeight="1">
      <c r="A283" s="299">
        <v>276</v>
      </c>
      <c r="B283" s="159" t="s">
        <v>1314</v>
      </c>
      <c r="C283" s="333" t="s">
        <v>1315</v>
      </c>
      <c r="D283" s="160" t="s">
        <v>105</v>
      </c>
      <c r="E283" s="310"/>
      <c r="F283" s="310"/>
      <c r="G283" s="310">
        <v>20</v>
      </c>
      <c r="H283" s="326">
        <v>28</v>
      </c>
      <c r="I283" s="310">
        <v>0</v>
      </c>
      <c r="J283" s="314">
        <f t="shared" si="32"/>
        <v>28</v>
      </c>
      <c r="K283" s="311">
        <v>430</v>
      </c>
      <c r="L283" s="310">
        <v>7</v>
      </c>
      <c r="M283" s="311">
        <f t="shared" si="27"/>
        <v>3010</v>
      </c>
      <c r="N283" s="310">
        <v>7</v>
      </c>
      <c r="O283" s="311">
        <f t="shared" si="28"/>
        <v>3010</v>
      </c>
      <c r="P283" s="310">
        <v>7</v>
      </c>
      <c r="Q283" s="311">
        <f t="shared" si="29"/>
        <v>3010</v>
      </c>
      <c r="R283" s="310">
        <v>7</v>
      </c>
      <c r="S283" s="312">
        <f t="shared" si="30"/>
        <v>3010</v>
      </c>
      <c r="T283" s="313">
        <f t="shared" si="31"/>
        <v>12040</v>
      </c>
    </row>
    <row r="284" spans="1:20" ht="63" customHeight="1">
      <c r="A284" s="299">
        <v>277</v>
      </c>
      <c r="B284" s="159" t="s">
        <v>1316</v>
      </c>
      <c r="C284" s="333" t="s">
        <v>1317</v>
      </c>
      <c r="D284" s="160" t="s">
        <v>105</v>
      </c>
      <c r="E284" s="310"/>
      <c r="F284" s="310"/>
      <c r="G284" s="310">
        <v>200</v>
      </c>
      <c r="H284" s="326">
        <v>500</v>
      </c>
      <c r="I284" s="310">
        <v>300</v>
      </c>
      <c r="J284" s="314">
        <f t="shared" si="32"/>
        <v>200</v>
      </c>
      <c r="K284" s="311">
        <v>145</v>
      </c>
      <c r="L284" s="310">
        <v>50</v>
      </c>
      <c r="M284" s="311">
        <f t="shared" si="27"/>
        <v>7250</v>
      </c>
      <c r="N284" s="310">
        <v>50</v>
      </c>
      <c r="O284" s="311">
        <f t="shared" si="28"/>
        <v>7250</v>
      </c>
      <c r="P284" s="310">
        <v>50</v>
      </c>
      <c r="Q284" s="311">
        <f t="shared" si="29"/>
        <v>7250</v>
      </c>
      <c r="R284" s="310">
        <v>50</v>
      </c>
      <c r="S284" s="312">
        <f t="shared" si="30"/>
        <v>7250</v>
      </c>
      <c r="T284" s="313">
        <f t="shared" si="31"/>
        <v>29000</v>
      </c>
    </row>
    <row r="285" spans="1:20" ht="21" customHeight="1">
      <c r="A285" s="299">
        <v>278</v>
      </c>
      <c r="B285" s="159" t="s">
        <v>1318</v>
      </c>
      <c r="C285" s="333" t="s">
        <v>1319</v>
      </c>
      <c r="D285" s="160" t="s">
        <v>704</v>
      </c>
      <c r="E285" s="310"/>
      <c r="F285" s="310"/>
      <c r="G285" s="310">
        <v>1</v>
      </c>
      <c r="H285" s="326">
        <v>3</v>
      </c>
      <c r="I285" s="310">
        <v>2</v>
      </c>
      <c r="J285" s="314">
        <f t="shared" si="32"/>
        <v>1</v>
      </c>
      <c r="K285" s="311">
        <v>850</v>
      </c>
      <c r="L285" s="310">
        <v>1</v>
      </c>
      <c r="M285" s="311">
        <f t="shared" si="27"/>
        <v>850</v>
      </c>
      <c r="N285" s="310">
        <v>0</v>
      </c>
      <c r="O285" s="311">
        <f t="shared" si="28"/>
        <v>0</v>
      </c>
      <c r="P285" s="310">
        <v>0</v>
      </c>
      <c r="Q285" s="311">
        <f t="shared" si="29"/>
        <v>0</v>
      </c>
      <c r="R285" s="310">
        <v>0</v>
      </c>
      <c r="S285" s="312">
        <f t="shared" si="30"/>
        <v>0</v>
      </c>
      <c r="T285" s="313">
        <f t="shared" si="31"/>
        <v>850</v>
      </c>
    </row>
    <row r="286" spans="1:20" ht="63" customHeight="1">
      <c r="A286" s="300">
        <v>279</v>
      </c>
      <c r="B286" s="162" t="s">
        <v>1320</v>
      </c>
      <c r="C286" s="334" t="s">
        <v>1321</v>
      </c>
      <c r="D286" s="163" t="s">
        <v>105</v>
      </c>
      <c r="E286" s="316"/>
      <c r="F286" s="316"/>
      <c r="G286" s="316">
        <v>100</v>
      </c>
      <c r="H286" s="329">
        <v>0</v>
      </c>
      <c r="I286" s="316">
        <v>400</v>
      </c>
      <c r="J286" s="317">
        <v>0</v>
      </c>
      <c r="K286" s="318">
        <v>170</v>
      </c>
      <c r="L286" s="316">
        <v>0</v>
      </c>
      <c r="M286" s="318">
        <f t="shared" si="27"/>
        <v>0</v>
      </c>
      <c r="N286" s="316">
        <v>0</v>
      </c>
      <c r="O286" s="318">
        <f t="shared" si="28"/>
        <v>0</v>
      </c>
      <c r="P286" s="316">
        <v>0</v>
      </c>
      <c r="Q286" s="318">
        <f t="shared" si="29"/>
        <v>0</v>
      </c>
      <c r="R286" s="316">
        <v>0</v>
      </c>
      <c r="S286" s="319">
        <f t="shared" si="30"/>
        <v>0</v>
      </c>
      <c r="T286" s="313">
        <f t="shared" si="31"/>
        <v>0</v>
      </c>
    </row>
    <row r="287" spans="1:20" ht="21" customHeight="1">
      <c r="A287" s="301"/>
      <c r="B287" s="164"/>
      <c r="C287" s="165"/>
      <c r="D287" s="164"/>
      <c r="E287" s="320"/>
      <c r="F287" s="320"/>
      <c r="G287" s="320"/>
      <c r="H287" s="330"/>
      <c r="I287" s="443" t="s">
        <v>1322</v>
      </c>
      <c r="J287" s="443"/>
      <c r="K287" s="443"/>
      <c r="L287" s="443"/>
      <c r="M287" s="443"/>
      <c r="N287" s="443"/>
      <c r="O287" s="443"/>
      <c r="P287" s="443"/>
      <c r="Q287" s="443"/>
      <c r="R287" s="443"/>
      <c r="S287" s="444"/>
      <c r="T287" s="336">
        <f>SUM(T8:T286)</f>
        <v>3023222.12</v>
      </c>
    </row>
    <row r="288" ht="21" customHeight="1"/>
    <row r="289" spans="1:20" ht="21">
      <c r="A289" s="377" t="s">
        <v>1341</v>
      </c>
      <c r="B289" s="377"/>
      <c r="C289" s="377"/>
      <c r="D289" s="377"/>
      <c r="E289" s="377"/>
      <c r="F289" s="377" t="s">
        <v>1767</v>
      </c>
      <c r="G289" s="377"/>
      <c r="H289" s="377"/>
      <c r="I289" s="377"/>
      <c r="J289" s="377"/>
      <c r="K289" s="377"/>
      <c r="L289" s="377"/>
      <c r="M289" s="377" t="s">
        <v>1770</v>
      </c>
      <c r="N289" s="377"/>
      <c r="O289" s="377"/>
      <c r="P289" s="377"/>
      <c r="Q289" s="377"/>
      <c r="R289" s="377"/>
      <c r="S289" s="377"/>
      <c r="T289" s="41"/>
    </row>
    <row r="290" spans="1:20" ht="21">
      <c r="A290" s="377" t="s">
        <v>1789</v>
      </c>
      <c r="B290" s="377"/>
      <c r="C290" s="377"/>
      <c r="D290" s="377"/>
      <c r="E290" s="377"/>
      <c r="F290" s="377" t="s">
        <v>1768</v>
      </c>
      <c r="G290" s="377"/>
      <c r="H290" s="377"/>
      <c r="I290" s="377"/>
      <c r="J290" s="377"/>
      <c r="K290" s="377"/>
      <c r="L290" s="377"/>
      <c r="M290" s="377" t="s">
        <v>1771</v>
      </c>
      <c r="N290" s="377"/>
      <c r="O290" s="377"/>
      <c r="P290" s="377"/>
      <c r="Q290" s="377"/>
      <c r="R290" s="377"/>
      <c r="S290" s="377"/>
      <c r="T290" s="41"/>
    </row>
    <row r="291" spans="1:20" ht="21">
      <c r="A291" s="377" t="s">
        <v>1790</v>
      </c>
      <c r="B291" s="377"/>
      <c r="C291" s="377"/>
      <c r="D291" s="377"/>
      <c r="E291" s="377"/>
      <c r="F291" s="378" t="s">
        <v>1769</v>
      </c>
      <c r="G291" s="378"/>
      <c r="H291" s="378"/>
      <c r="I291" s="378"/>
      <c r="J291" s="378"/>
      <c r="K291" s="378"/>
      <c r="L291" s="378"/>
      <c r="M291" s="377" t="s">
        <v>1772</v>
      </c>
      <c r="N291" s="377"/>
      <c r="O291" s="377"/>
      <c r="P291" s="377"/>
      <c r="Q291" s="377"/>
      <c r="R291" s="377"/>
      <c r="S291" s="377"/>
      <c r="T291" s="41"/>
    </row>
    <row r="292" spans="1:20" ht="21">
      <c r="A292" s="184"/>
      <c r="B292" s="184"/>
      <c r="C292" s="184"/>
      <c r="D292" s="184"/>
      <c r="E292" s="184"/>
      <c r="F292" s="234"/>
      <c r="G292" s="234"/>
      <c r="H292" s="234"/>
      <c r="I292" s="234"/>
      <c r="J292" s="234"/>
      <c r="K292" s="234"/>
      <c r="L292" s="234"/>
      <c r="M292" s="184"/>
      <c r="N292" s="184"/>
      <c r="O292" s="184"/>
      <c r="P292" s="184"/>
      <c r="Q292" s="184"/>
      <c r="R292" s="184"/>
      <c r="S292" s="184"/>
      <c r="T292" s="41"/>
    </row>
    <row r="293" spans="1:20" ht="21">
      <c r="A293" s="184"/>
      <c r="B293" s="184"/>
      <c r="C293" s="184"/>
      <c r="D293" s="184"/>
      <c r="E293" s="184"/>
      <c r="F293" s="234"/>
      <c r="G293" s="234"/>
      <c r="H293" s="234"/>
      <c r="I293" s="234"/>
      <c r="J293" s="234"/>
      <c r="K293" s="234"/>
      <c r="L293" s="234"/>
      <c r="M293" s="184"/>
      <c r="N293" s="184"/>
      <c r="O293" s="184"/>
      <c r="P293" s="184"/>
      <c r="Q293" s="184"/>
      <c r="R293" s="184"/>
      <c r="S293" s="184"/>
      <c r="T293" s="41"/>
    </row>
    <row r="294" spans="1:20" ht="21">
      <c r="A294" s="184"/>
      <c r="B294" s="184"/>
      <c r="C294" s="184"/>
      <c r="D294" s="184"/>
      <c r="E294" s="184"/>
      <c r="F294" s="234"/>
      <c r="G294" s="234"/>
      <c r="H294" s="234"/>
      <c r="I294" s="234"/>
      <c r="J294" s="234"/>
      <c r="K294" s="234"/>
      <c r="L294" s="234"/>
      <c r="M294" s="184"/>
      <c r="N294" s="184"/>
      <c r="O294" s="184"/>
      <c r="P294" s="184"/>
      <c r="Q294" s="184"/>
      <c r="R294" s="184"/>
      <c r="S294" s="184"/>
      <c r="T294" s="41"/>
    </row>
    <row r="295" spans="1:20" ht="21">
      <c r="A295" s="184"/>
      <c r="B295" s="184"/>
      <c r="C295" s="184"/>
      <c r="D295" s="184"/>
      <c r="E295" s="184"/>
      <c r="F295" s="234"/>
      <c r="G295" s="234"/>
      <c r="H295" s="234"/>
      <c r="I295" s="234"/>
      <c r="J295" s="234"/>
      <c r="K295" s="234"/>
      <c r="L295" s="234"/>
      <c r="M295" s="184"/>
      <c r="N295" s="184"/>
      <c r="O295" s="184"/>
      <c r="P295" s="184"/>
      <c r="Q295" s="184"/>
      <c r="R295" s="184"/>
      <c r="S295" s="184"/>
      <c r="T295" s="41"/>
    </row>
    <row r="296" spans="1:20" ht="21">
      <c r="A296" s="184"/>
      <c r="B296" s="184"/>
      <c r="C296" s="184"/>
      <c r="D296" s="184"/>
      <c r="E296" s="184"/>
      <c r="F296" s="234"/>
      <c r="G296" s="234"/>
      <c r="H296" s="234"/>
      <c r="I296" s="234"/>
      <c r="J296" s="234"/>
      <c r="K296" s="234"/>
      <c r="L296" s="234"/>
      <c r="M296" s="184"/>
      <c r="N296" s="184"/>
      <c r="O296" s="184"/>
      <c r="P296" s="184"/>
      <c r="Q296" s="184"/>
      <c r="R296" s="184"/>
      <c r="S296" s="184"/>
      <c r="T296" s="41"/>
    </row>
    <row r="297" spans="1:20" ht="21">
      <c r="A297" s="184"/>
      <c r="B297" s="184"/>
      <c r="C297" s="184"/>
      <c r="D297" s="184"/>
      <c r="E297" s="184"/>
      <c r="F297" s="234"/>
      <c r="G297" s="234"/>
      <c r="H297" s="234"/>
      <c r="I297" s="234"/>
      <c r="J297" s="234"/>
      <c r="K297" s="234"/>
      <c r="L297" s="234"/>
      <c r="M297" s="184"/>
      <c r="N297" s="184"/>
      <c r="O297" s="184"/>
      <c r="P297" s="184"/>
      <c r="Q297" s="184"/>
      <c r="R297" s="184"/>
      <c r="S297" s="184"/>
      <c r="T297" s="41"/>
    </row>
    <row r="298" spans="1:20" ht="21">
      <c r="A298" s="184"/>
      <c r="B298" s="184"/>
      <c r="C298" s="184"/>
      <c r="D298" s="184"/>
      <c r="E298" s="184"/>
      <c r="F298" s="234"/>
      <c r="G298" s="234"/>
      <c r="H298" s="234"/>
      <c r="I298" s="234"/>
      <c r="J298" s="234"/>
      <c r="K298" s="234"/>
      <c r="L298" s="234"/>
      <c r="M298" s="184"/>
      <c r="N298" s="184"/>
      <c r="O298" s="184"/>
      <c r="P298" s="184"/>
      <c r="Q298" s="184"/>
      <c r="R298" s="184"/>
      <c r="S298" s="184"/>
      <c r="T298" s="41"/>
    </row>
    <row r="299" spans="1:20" ht="21">
      <c r="A299" s="184"/>
      <c r="B299" s="184"/>
      <c r="C299" s="184"/>
      <c r="D299" s="184"/>
      <c r="E299" s="184"/>
      <c r="F299" s="234"/>
      <c r="G299" s="234"/>
      <c r="H299" s="234"/>
      <c r="I299" s="234"/>
      <c r="J299" s="234"/>
      <c r="K299" s="234"/>
      <c r="L299" s="234"/>
      <c r="M299" s="184"/>
      <c r="N299" s="184"/>
      <c r="O299" s="184"/>
      <c r="P299" s="184"/>
      <c r="Q299" s="184"/>
      <c r="R299" s="184"/>
      <c r="S299" s="184"/>
      <c r="T299" s="41"/>
    </row>
    <row r="300" spans="1:20" ht="21">
      <c r="A300" s="184"/>
      <c r="B300" s="184"/>
      <c r="C300" s="184"/>
      <c r="D300" s="184"/>
      <c r="E300" s="184"/>
      <c r="F300" s="234"/>
      <c r="G300" s="234"/>
      <c r="H300" s="234"/>
      <c r="I300" s="234"/>
      <c r="J300" s="234"/>
      <c r="K300" s="234"/>
      <c r="L300" s="234"/>
      <c r="M300" s="184"/>
      <c r="N300" s="184"/>
      <c r="O300" s="184"/>
      <c r="P300" s="184"/>
      <c r="Q300" s="184"/>
      <c r="R300" s="184"/>
      <c r="S300" s="184"/>
      <c r="T300" s="41"/>
    </row>
    <row r="301" spans="1:20" ht="21">
      <c r="A301" s="184"/>
      <c r="B301" s="184"/>
      <c r="C301" s="184"/>
      <c r="D301" s="184"/>
      <c r="E301" s="184"/>
      <c r="F301" s="234"/>
      <c r="G301" s="234"/>
      <c r="H301" s="234"/>
      <c r="I301" s="234"/>
      <c r="J301" s="234"/>
      <c r="K301" s="234"/>
      <c r="L301" s="234"/>
      <c r="M301" s="184"/>
      <c r="N301" s="184"/>
      <c r="O301" s="184"/>
      <c r="P301" s="184"/>
      <c r="Q301" s="184"/>
      <c r="R301" s="184"/>
      <c r="S301" s="184"/>
      <c r="T301" s="41"/>
    </row>
    <row r="302" spans="1:20" ht="21">
      <c r="A302" s="184"/>
      <c r="B302" s="184"/>
      <c r="C302" s="184"/>
      <c r="D302" s="184"/>
      <c r="E302" s="184"/>
      <c r="F302" s="234"/>
      <c r="G302" s="234"/>
      <c r="H302" s="234"/>
      <c r="I302" s="234"/>
      <c r="J302" s="234"/>
      <c r="K302" s="234"/>
      <c r="L302" s="234"/>
      <c r="M302" s="184"/>
      <c r="N302" s="184"/>
      <c r="O302" s="184"/>
      <c r="P302" s="184"/>
      <c r="Q302" s="184"/>
      <c r="R302" s="184"/>
      <c r="S302" s="184"/>
      <c r="T302" s="41"/>
    </row>
    <row r="303" ht="21" customHeight="1"/>
    <row r="304" ht="21" customHeight="1"/>
    <row r="305" spans="1:3" ht="21" customHeight="1">
      <c r="A305" s="439" t="s">
        <v>1323</v>
      </c>
      <c r="B305" s="439"/>
      <c r="C305" s="439"/>
    </row>
    <row r="306" spans="1:3" ht="21" customHeight="1">
      <c r="A306" s="303" t="s">
        <v>1324</v>
      </c>
      <c r="B306" s="167">
        <v>279</v>
      </c>
      <c r="C306" s="168" t="s">
        <v>7</v>
      </c>
    </row>
    <row r="307" spans="1:3" ht="21" customHeight="1">
      <c r="A307" s="303" t="s">
        <v>1325</v>
      </c>
      <c r="B307" s="169">
        <v>0</v>
      </c>
      <c r="C307" s="168" t="s">
        <v>645</v>
      </c>
    </row>
    <row r="308" spans="1:3" ht="21" customHeight="1">
      <c r="A308" s="303" t="s">
        <v>749</v>
      </c>
      <c r="B308" s="170">
        <v>3713706.63</v>
      </c>
      <c r="C308" s="168" t="s">
        <v>645</v>
      </c>
    </row>
    <row r="309" spans="1:3" ht="21" customHeight="1">
      <c r="A309" s="304" t="s">
        <v>1326</v>
      </c>
      <c r="B309" s="171">
        <v>3713706.63</v>
      </c>
      <c r="C309" s="172" t="s">
        <v>645</v>
      </c>
    </row>
    <row r="310" ht="21" customHeight="1"/>
    <row r="312" spans="3:6" ht="39">
      <c r="C312" s="168" t="s">
        <v>1324</v>
      </c>
      <c r="D312" s="440">
        <v>279</v>
      </c>
      <c r="E312" s="440"/>
      <c r="F312" s="322" t="s">
        <v>7</v>
      </c>
    </row>
    <row r="313" spans="3:6" ht="21">
      <c r="C313" s="168" t="s">
        <v>1325</v>
      </c>
      <c r="D313" s="440">
        <v>0</v>
      </c>
      <c r="E313" s="440"/>
      <c r="F313" s="322" t="s">
        <v>645</v>
      </c>
    </row>
    <row r="314" spans="3:6" ht="48.75" customHeight="1">
      <c r="C314" s="168" t="s">
        <v>749</v>
      </c>
      <c r="D314" s="441">
        <v>3713706.63</v>
      </c>
      <c r="E314" s="441"/>
      <c r="F314" s="322" t="s">
        <v>645</v>
      </c>
    </row>
    <row r="315" spans="3:6" ht="48.75" customHeight="1">
      <c r="C315" s="172" t="s">
        <v>1326</v>
      </c>
      <c r="D315" s="442">
        <v>3713706.63</v>
      </c>
      <c r="E315" s="442"/>
      <c r="F315" s="323" t="s">
        <v>645</v>
      </c>
    </row>
  </sheetData>
  <sheetProtection/>
  <mergeCells count="33">
    <mergeCell ref="F290:L290"/>
    <mergeCell ref="M290:S290"/>
    <mergeCell ref="A291:E291"/>
    <mergeCell ref="F291:L291"/>
    <mergeCell ref="M291:S291"/>
    <mergeCell ref="I287:S287"/>
    <mergeCell ref="F289:L289"/>
    <mergeCell ref="M289:S289"/>
    <mergeCell ref="A305:C305"/>
    <mergeCell ref="D312:E312"/>
    <mergeCell ref="D313:E313"/>
    <mergeCell ref="D314:E314"/>
    <mergeCell ref="D315:E315"/>
    <mergeCell ref="A289:E289"/>
    <mergeCell ref="A290:E290"/>
    <mergeCell ref="P5:Q5"/>
    <mergeCell ref="R5:S5"/>
    <mergeCell ref="T5:T7"/>
    <mergeCell ref="E6:G6"/>
    <mergeCell ref="L6:M6"/>
    <mergeCell ref="N6:O6"/>
    <mergeCell ref="P6:Q6"/>
    <mergeCell ref="R6:S6"/>
    <mergeCell ref="A1:T1"/>
    <mergeCell ref="A2:T2"/>
    <mergeCell ref="A3:T3"/>
    <mergeCell ref="A5:A7"/>
    <mergeCell ref="B5:B7"/>
    <mergeCell ref="C5:C7"/>
    <mergeCell ref="D5:D7"/>
    <mergeCell ref="E5:G5"/>
    <mergeCell ref="L5:M5"/>
    <mergeCell ref="N5:O5"/>
  </mergeCells>
  <printOptions/>
  <pageMargins left="0.11811023622047245" right="0" top="0.7480314960629921" bottom="0.35433070866141736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I29" sqref="I29"/>
    </sheetView>
  </sheetViews>
  <sheetFormatPr defaultColWidth="9.140625" defaultRowHeight="21.75"/>
  <cols>
    <col min="1" max="1" width="5.57421875" style="0" customWidth="1"/>
    <col min="2" max="2" width="14.7109375" style="0" customWidth="1"/>
    <col min="3" max="3" width="5.57421875" style="0" customWidth="1"/>
    <col min="11" max="11" width="9.00390625" style="4" customWidth="1"/>
    <col min="13" max="13" width="6.57421875" style="0" customWidth="1"/>
    <col min="14" max="14" width="5.57421875" style="0" customWidth="1"/>
    <col min="15" max="15" width="6.57421875" style="0" customWidth="1"/>
    <col min="16" max="16" width="5.57421875" style="0" customWidth="1"/>
    <col min="17" max="17" width="6.57421875" style="0" customWidth="1"/>
    <col min="18" max="18" width="5.57421875" style="0" customWidth="1"/>
  </cols>
  <sheetData>
    <row r="1" spans="1:19" s="116" customFormat="1" ht="18" customHeight="1">
      <c r="A1" s="410" t="s">
        <v>37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</row>
    <row r="2" spans="1:19" s="116" customFormat="1" ht="18">
      <c r="A2" s="410" t="s">
        <v>1327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s="116" customFormat="1" ht="18">
      <c r="A3" s="410" t="s">
        <v>38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</row>
    <row r="4" spans="1:19" s="116" customFormat="1" ht="18">
      <c r="A4" s="411"/>
      <c r="B4" s="411"/>
      <c r="C4" s="411"/>
      <c r="D4" s="412"/>
      <c r="E4" s="412"/>
      <c r="F4" s="412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</row>
    <row r="5" spans="1:19" s="116" customFormat="1" ht="18" customHeight="1">
      <c r="A5" s="413" t="s">
        <v>1</v>
      </c>
      <c r="B5" s="405" t="s">
        <v>7</v>
      </c>
      <c r="C5" s="405" t="s">
        <v>2</v>
      </c>
      <c r="D5" s="365" t="s">
        <v>39</v>
      </c>
      <c r="E5" s="366"/>
      <c r="F5" s="367"/>
      <c r="G5" s="88" t="s">
        <v>40</v>
      </c>
      <c r="H5" s="413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405" t="s">
        <v>5</v>
      </c>
    </row>
    <row r="6" spans="1:19" s="116" customFormat="1" ht="18" customHeight="1">
      <c r="A6" s="414"/>
      <c r="B6" s="406"/>
      <c r="C6" s="406"/>
      <c r="D6" s="368" t="s">
        <v>44</v>
      </c>
      <c r="E6" s="369"/>
      <c r="F6" s="370"/>
      <c r="G6" s="90" t="s">
        <v>45</v>
      </c>
      <c r="H6" s="414"/>
      <c r="I6" s="55" t="s">
        <v>46</v>
      </c>
      <c r="J6" s="55" t="s">
        <v>47</v>
      </c>
      <c r="K6" s="408" t="s">
        <v>48</v>
      </c>
      <c r="L6" s="409"/>
      <c r="M6" s="408" t="s">
        <v>49</v>
      </c>
      <c r="N6" s="409"/>
      <c r="O6" s="408" t="s">
        <v>50</v>
      </c>
      <c r="P6" s="409"/>
      <c r="Q6" s="408" t="s">
        <v>51</v>
      </c>
      <c r="R6" s="409"/>
      <c r="S6" s="406"/>
    </row>
    <row r="7" spans="1:19" s="116" customFormat="1" ht="18">
      <c r="A7" s="415"/>
      <c r="B7" s="407"/>
      <c r="C7" s="407"/>
      <c r="D7" s="68">
        <v>2558</v>
      </c>
      <c r="E7" s="68">
        <v>2559</v>
      </c>
      <c r="F7" s="68">
        <v>2560</v>
      </c>
      <c r="G7" s="68">
        <v>2561</v>
      </c>
      <c r="H7" s="416"/>
      <c r="I7" s="56">
        <v>2561</v>
      </c>
      <c r="J7" s="56" t="s">
        <v>2</v>
      </c>
      <c r="K7" s="87" t="s">
        <v>52</v>
      </c>
      <c r="L7" s="87" t="s">
        <v>4</v>
      </c>
      <c r="M7" s="91" t="s">
        <v>52</v>
      </c>
      <c r="N7" s="87" t="s">
        <v>4</v>
      </c>
      <c r="O7" s="91" t="s">
        <v>52</v>
      </c>
      <c r="P7" s="87" t="s">
        <v>4</v>
      </c>
      <c r="Q7" s="91" t="s">
        <v>52</v>
      </c>
      <c r="R7" s="87" t="s">
        <v>4</v>
      </c>
      <c r="S7" s="407"/>
    </row>
    <row r="8" spans="1:19" ht="21">
      <c r="A8" s="176">
        <v>1</v>
      </c>
      <c r="B8" s="177" t="s">
        <v>1328</v>
      </c>
      <c r="C8" s="176" t="s">
        <v>1777</v>
      </c>
      <c r="D8" s="178">
        <v>200</v>
      </c>
      <c r="E8" s="178">
        <v>200</v>
      </c>
      <c r="F8" s="178">
        <v>200</v>
      </c>
      <c r="G8" s="178">
        <v>200</v>
      </c>
      <c r="H8" s="178">
        <v>5</v>
      </c>
      <c r="I8" s="178">
        <f>G8-H8</f>
        <v>195</v>
      </c>
      <c r="J8" s="178">
        <v>20</v>
      </c>
      <c r="K8" s="176">
        <f>I8</f>
        <v>195</v>
      </c>
      <c r="L8" s="179">
        <f>K8*J8</f>
        <v>3900</v>
      </c>
      <c r="M8" s="178">
        <v>0</v>
      </c>
      <c r="N8" s="176">
        <v>0</v>
      </c>
      <c r="O8" s="178">
        <v>0</v>
      </c>
      <c r="P8" s="176">
        <v>0</v>
      </c>
      <c r="Q8" s="178">
        <v>0</v>
      </c>
      <c r="R8" s="176">
        <v>0</v>
      </c>
      <c r="S8" s="179">
        <f>L8+N8+P8</f>
        <v>3900</v>
      </c>
    </row>
    <row r="9" spans="1:19" ht="21">
      <c r="A9" s="176">
        <v>2</v>
      </c>
      <c r="B9" s="177" t="s">
        <v>1329</v>
      </c>
      <c r="C9" s="176" t="s">
        <v>1777</v>
      </c>
      <c r="D9" s="178">
        <v>200</v>
      </c>
      <c r="E9" s="178">
        <v>200</v>
      </c>
      <c r="F9" s="178">
        <v>200</v>
      </c>
      <c r="G9" s="178">
        <v>200</v>
      </c>
      <c r="H9" s="178">
        <v>0</v>
      </c>
      <c r="I9" s="178">
        <f aca="true" t="shared" si="0" ref="I9:I19">G9-H9</f>
        <v>200</v>
      </c>
      <c r="J9" s="178">
        <v>30</v>
      </c>
      <c r="K9" s="176">
        <f aca="true" t="shared" si="1" ref="K9:K19">I9</f>
        <v>200</v>
      </c>
      <c r="L9" s="179">
        <f aca="true" t="shared" si="2" ref="L9:L19">K9*J9</f>
        <v>6000</v>
      </c>
      <c r="M9" s="178">
        <v>0</v>
      </c>
      <c r="N9" s="176">
        <v>0</v>
      </c>
      <c r="O9" s="178">
        <v>0</v>
      </c>
      <c r="P9" s="176">
        <v>0</v>
      </c>
      <c r="Q9" s="178">
        <v>0</v>
      </c>
      <c r="R9" s="176">
        <v>0</v>
      </c>
      <c r="S9" s="179">
        <f aca="true" t="shared" si="3" ref="S9:S19">L9+N9+P9</f>
        <v>6000</v>
      </c>
    </row>
    <row r="10" spans="1:19" ht="21">
      <c r="A10" s="176">
        <v>3</v>
      </c>
      <c r="B10" s="177" t="s">
        <v>1330</v>
      </c>
      <c r="C10" s="176" t="s">
        <v>1777</v>
      </c>
      <c r="D10" s="178">
        <v>200</v>
      </c>
      <c r="E10" s="178">
        <v>200</v>
      </c>
      <c r="F10" s="178">
        <v>200</v>
      </c>
      <c r="G10" s="178">
        <v>150</v>
      </c>
      <c r="H10" s="178">
        <v>2</v>
      </c>
      <c r="I10" s="178">
        <f t="shared" si="0"/>
        <v>148</v>
      </c>
      <c r="J10" s="178">
        <v>15</v>
      </c>
      <c r="K10" s="176">
        <f t="shared" si="1"/>
        <v>148</v>
      </c>
      <c r="L10" s="179">
        <f t="shared" si="2"/>
        <v>2220</v>
      </c>
      <c r="M10" s="178">
        <v>0</v>
      </c>
      <c r="N10" s="176">
        <v>0</v>
      </c>
      <c r="O10" s="178">
        <v>0</v>
      </c>
      <c r="P10" s="176">
        <v>0</v>
      </c>
      <c r="Q10" s="178">
        <v>0</v>
      </c>
      <c r="R10" s="176">
        <v>0</v>
      </c>
      <c r="S10" s="179">
        <f t="shared" si="3"/>
        <v>2220</v>
      </c>
    </row>
    <row r="11" spans="1:19" ht="21">
      <c r="A11" s="176">
        <v>4</v>
      </c>
      <c r="B11" s="177" t="s">
        <v>1331</v>
      </c>
      <c r="C11" s="176" t="s">
        <v>1777</v>
      </c>
      <c r="D11" s="178">
        <v>300</v>
      </c>
      <c r="E11" s="178">
        <v>300</v>
      </c>
      <c r="F11" s="178">
        <v>300</v>
      </c>
      <c r="G11" s="178">
        <v>300</v>
      </c>
      <c r="H11" s="178">
        <v>3</v>
      </c>
      <c r="I11" s="178">
        <f t="shared" si="0"/>
        <v>297</v>
      </c>
      <c r="J11" s="178">
        <v>10</v>
      </c>
      <c r="K11" s="176">
        <f t="shared" si="1"/>
        <v>297</v>
      </c>
      <c r="L11" s="179">
        <f t="shared" si="2"/>
        <v>2970</v>
      </c>
      <c r="M11" s="178">
        <v>0</v>
      </c>
      <c r="N11" s="176">
        <v>0</v>
      </c>
      <c r="O11" s="178">
        <v>0</v>
      </c>
      <c r="P11" s="176">
        <v>0</v>
      </c>
      <c r="Q11" s="178">
        <v>0</v>
      </c>
      <c r="R11" s="176">
        <v>0</v>
      </c>
      <c r="S11" s="179">
        <f t="shared" si="3"/>
        <v>2970</v>
      </c>
    </row>
    <row r="12" spans="1:19" ht="21">
      <c r="A12" s="176">
        <v>5</v>
      </c>
      <c r="B12" s="177" t="s">
        <v>1332</v>
      </c>
      <c r="C12" s="176" t="s">
        <v>111</v>
      </c>
      <c r="D12" s="178">
        <v>6</v>
      </c>
      <c r="E12" s="178">
        <v>6</v>
      </c>
      <c r="F12" s="178">
        <v>7</v>
      </c>
      <c r="G12" s="178">
        <v>6</v>
      </c>
      <c r="H12" s="178">
        <v>0</v>
      </c>
      <c r="I12" s="178">
        <f t="shared" si="0"/>
        <v>6</v>
      </c>
      <c r="J12" s="178">
        <v>700</v>
      </c>
      <c r="K12" s="176">
        <f t="shared" si="1"/>
        <v>6</v>
      </c>
      <c r="L12" s="179">
        <f t="shared" si="2"/>
        <v>4200</v>
      </c>
      <c r="M12" s="178">
        <v>0</v>
      </c>
      <c r="N12" s="176">
        <v>0</v>
      </c>
      <c r="O12" s="178">
        <v>0</v>
      </c>
      <c r="P12" s="176">
        <v>0</v>
      </c>
      <c r="Q12" s="178">
        <v>0</v>
      </c>
      <c r="R12" s="176">
        <v>0</v>
      </c>
      <c r="S12" s="179">
        <f t="shared" si="3"/>
        <v>4200</v>
      </c>
    </row>
    <row r="13" spans="1:19" ht="21">
      <c r="A13" s="176">
        <v>6</v>
      </c>
      <c r="B13" s="177" t="s">
        <v>1333</v>
      </c>
      <c r="C13" s="176" t="s">
        <v>629</v>
      </c>
      <c r="D13" s="178">
        <v>10</v>
      </c>
      <c r="E13" s="178">
        <v>10</v>
      </c>
      <c r="F13" s="178">
        <v>10</v>
      </c>
      <c r="G13" s="178">
        <v>5</v>
      </c>
      <c r="H13" s="178">
        <v>0</v>
      </c>
      <c r="I13" s="178">
        <f t="shared" si="0"/>
        <v>5</v>
      </c>
      <c r="J13" s="178">
        <v>100</v>
      </c>
      <c r="K13" s="176">
        <f t="shared" si="1"/>
        <v>5</v>
      </c>
      <c r="L13" s="179">
        <f t="shared" si="2"/>
        <v>500</v>
      </c>
      <c r="M13" s="178">
        <v>0</v>
      </c>
      <c r="N13" s="176">
        <v>0</v>
      </c>
      <c r="O13" s="178">
        <v>0</v>
      </c>
      <c r="P13" s="176">
        <v>0</v>
      </c>
      <c r="Q13" s="178">
        <v>0</v>
      </c>
      <c r="R13" s="176">
        <v>0</v>
      </c>
      <c r="S13" s="179">
        <f t="shared" si="3"/>
        <v>500</v>
      </c>
    </row>
    <row r="14" spans="1:19" ht="57">
      <c r="A14" s="176">
        <v>7</v>
      </c>
      <c r="B14" s="298" t="s">
        <v>1334</v>
      </c>
      <c r="C14" s="176" t="s">
        <v>1777</v>
      </c>
      <c r="D14" s="178">
        <v>2</v>
      </c>
      <c r="E14" s="178">
        <v>2</v>
      </c>
      <c r="F14" s="178">
        <v>2</v>
      </c>
      <c r="G14" s="178">
        <v>2</v>
      </c>
      <c r="H14" s="178">
        <v>0</v>
      </c>
      <c r="I14" s="178">
        <f t="shared" si="0"/>
        <v>2</v>
      </c>
      <c r="J14" s="178">
        <v>50</v>
      </c>
      <c r="K14" s="176">
        <f t="shared" si="1"/>
        <v>2</v>
      </c>
      <c r="L14" s="179">
        <f t="shared" si="2"/>
        <v>100</v>
      </c>
      <c r="M14" s="178">
        <v>0</v>
      </c>
      <c r="N14" s="176">
        <v>0</v>
      </c>
      <c r="O14" s="178">
        <v>0</v>
      </c>
      <c r="P14" s="176">
        <v>0</v>
      </c>
      <c r="Q14" s="178">
        <v>0</v>
      </c>
      <c r="R14" s="176">
        <v>0</v>
      </c>
      <c r="S14" s="179">
        <f t="shared" si="3"/>
        <v>100</v>
      </c>
    </row>
    <row r="15" spans="1:19" ht="21">
      <c r="A15" s="176">
        <v>8</v>
      </c>
      <c r="B15" s="177" t="s">
        <v>1335</v>
      </c>
      <c r="C15" s="176" t="s">
        <v>629</v>
      </c>
      <c r="D15" s="178">
        <v>15</v>
      </c>
      <c r="E15" s="178">
        <v>10</v>
      </c>
      <c r="F15" s="178">
        <v>10</v>
      </c>
      <c r="G15" s="178">
        <v>10</v>
      </c>
      <c r="H15" s="178">
        <v>0</v>
      </c>
      <c r="I15" s="178">
        <f t="shared" si="0"/>
        <v>10</v>
      </c>
      <c r="J15" s="178">
        <v>20</v>
      </c>
      <c r="K15" s="176">
        <f t="shared" si="1"/>
        <v>10</v>
      </c>
      <c r="L15" s="179">
        <f t="shared" si="2"/>
        <v>200</v>
      </c>
      <c r="M15" s="178">
        <v>0</v>
      </c>
      <c r="N15" s="176">
        <v>0</v>
      </c>
      <c r="O15" s="178">
        <v>0</v>
      </c>
      <c r="P15" s="176">
        <v>0</v>
      </c>
      <c r="Q15" s="178">
        <v>0</v>
      </c>
      <c r="R15" s="176">
        <v>0</v>
      </c>
      <c r="S15" s="179">
        <f t="shared" si="3"/>
        <v>200</v>
      </c>
    </row>
    <row r="16" spans="1:19" ht="21">
      <c r="A16" s="176">
        <v>9</v>
      </c>
      <c r="B16" s="177" t="s">
        <v>1336</v>
      </c>
      <c r="C16" s="176" t="s">
        <v>1777</v>
      </c>
      <c r="D16" s="178">
        <v>2</v>
      </c>
      <c r="E16" s="178">
        <v>2</v>
      </c>
      <c r="F16" s="178">
        <v>2</v>
      </c>
      <c r="G16" s="178">
        <v>3</v>
      </c>
      <c r="H16" s="178">
        <v>0</v>
      </c>
      <c r="I16" s="178">
        <f t="shared" si="0"/>
        <v>3</v>
      </c>
      <c r="J16" s="178">
        <v>300</v>
      </c>
      <c r="K16" s="176">
        <f t="shared" si="1"/>
        <v>3</v>
      </c>
      <c r="L16" s="179">
        <f t="shared" si="2"/>
        <v>900</v>
      </c>
      <c r="M16" s="178">
        <v>0</v>
      </c>
      <c r="N16" s="176">
        <v>0</v>
      </c>
      <c r="O16" s="178">
        <v>0</v>
      </c>
      <c r="P16" s="176">
        <v>0</v>
      </c>
      <c r="Q16" s="178">
        <v>0</v>
      </c>
      <c r="R16" s="176">
        <v>0</v>
      </c>
      <c r="S16" s="179">
        <f t="shared" si="3"/>
        <v>900</v>
      </c>
    </row>
    <row r="17" spans="1:19" ht="21">
      <c r="A17" s="176">
        <v>10</v>
      </c>
      <c r="B17" s="177" t="s">
        <v>1337</v>
      </c>
      <c r="C17" s="176" t="s">
        <v>1777</v>
      </c>
      <c r="D17" s="178">
        <v>0</v>
      </c>
      <c r="E17" s="178">
        <v>0</v>
      </c>
      <c r="F17" s="178">
        <v>0</v>
      </c>
      <c r="G17" s="178">
        <v>2</v>
      </c>
      <c r="H17" s="178">
        <v>0</v>
      </c>
      <c r="I17" s="178">
        <f t="shared" si="0"/>
        <v>2</v>
      </c>
      <c r="J17" s="178">
        <v>700</v>
      </c>
      <c r="K17" s="176">
        <f t="shared" si="1"/>
        <v>2</v>
      </c>
      <c r="L17" s="179">
        <f t="shared" si="2"/>
        <v>1400</v>
      </c>
      <c r="M17" s="178">
        <v>0</v>
      </c>
      <c r="N17" s="176">
        <v>0</v>
      </c>
      <c r="O17" s="178">
        <v>0</v>
      </c>
      <c r="P17" s="176">
        <v>0</v>
      </c>
      <c r="Q17" s="178">
        <v>0</v>
      </c>
      <c r="R17" s="176">
        <v>0</v>
      </c>
      <c r="S17" s="179">
        <f t="shared" si="3"/>
        <v>1400</v>
      </c>
    </row>
    <row r="18" spans="1:19" ht="21">
      <c r="A18" s="176">
        <v>11</v>
      </c>
      <c r="B18" s="177" t="s">
        <v>1338</v>
      </c>
      <c r="C18" s="176" t="s">
        <v>74</v>
      </c>
      <c r="D18" s="178">
        <v>0</v>
      </c>
      <c r="E18" s="178">
        <v>0</v>
      </c>
      <c r="F18" s="178">
        <v>0</v>
      </c>
      <c r="G18" s="178">
        <v>200</v>
      </c>
      <c r="H18" s="178">
        <v>0</v>
      </c>
      <c r="I18" s="178">
        <f t="shared" si="0"/>
        <v>200</v>
      </c>
      <c r="J18" s="178">
        <v>5</v>
      </c>
      <c r="K18" s="176">
        <f t="shared" si="1"/>
        <v>200</v>
      </c>
      <c r="L18" s="179">
        <f t="shared" si="2"/>
        <v>1000</v>
      </c>
      <c r="M18" s="178">
        <v>0</v>
      </c>
      <c r="N18" s="176">
        <v>0</v>
      </c>
      <c r="O18" s="178">
        <v>0</v>
      </c>
      <c r="P18" s="176">
        <v>0</v>
      </c>
      <c r="Q18" s="178">
        <v>0</v>
      </c>
      <c r="R18" s="176">
        <v>0</v>
      </c>
      <c r="S18" s="179">
        <f t="shared" si="3"/>
        <v>1000</v>
      </c>
    </row>
    <row r="19" spans="1:19" ht="21">
      <c r="A19" s="180">
        <v>12</v>
      </c>
      <c r="B19" s="181" t="s">
        <v>1339</v>
      </c>
      <c r="C19" s="180" t="s">
        <v>1340</v>
      </c>
      <c r="D19" s="178">
        <v>0</v>
      </c>
      <c r="E19" s="178">
        <v>0</v>
      </c>
      <c r="F19" s="178">
        <v>0</v>
      </c>
      <c r="G19" s="178">
        <v>10</v>
      </c>
      <c r="H19" s="178">
        <v>0</v>
      </c>
      <c r="I19" s="178">
        <f t="shared" si="0"/>
        <v>10</v>
      </c>
      <c r="J19" s="178">
        <v>50</v>
      </c>
      <c r="K19" s="176">
        <f t="shared" si="1"/>
        <v>10</v>
      </c>
      <c r="L19" s="179">
        <f t="shared" si="2"/>
        <v>500</v>
      </c>
      <c r="M19" s="178">
        <v>0</v>
      </c>
      <c r="N19" s="176">
        <v>0</v>
      </c>
      <c r="O19" s="178">
        <v>0</v>
      </c>
      <c r="P19" s="176">
        <v>0</v>
      </c>
      <c r="Q19" s="178">
        <v>0</v>
      </c>
      <c r="R19" s="176">
        <v>0</v>
      </c>
      <c r="S19" s="179">
        <f t="shared" si="3"/>
        <v>500</v>
      </c>
    </row>
    <row r="20" spans="1:19" ht="21">
      <c r="A20" s="186"/>
      <c r="B20" s="26" t="s">
        <v>55</v>
      </c>
      <c r="C20" s="358" t="s">
        <v>1344</v>
      </c>
      <c r="D20" s="358"/>
      <c r="E20" s="358"/>
      <c r="F20" s="358"/>
      <c r="G20" s="358"/>
      <c r="H20" s="358"/>
      <c r="I20" s="358"/>
      <c r="J20" s="187"/>
      <c r="K20" s="188"/>
      <c r="L20" s="182">
        <f>SUM(L8:L19)</f>
        <v>23890</v>
      </c>
      <c r="M20" s="183"/>
      <c r="N20" s="182">
        <f>SUM(N8:N19)</f>
        <v>0</v>
      </c>
      <c r="O20" s="183"/>
      <c r="P20" s="182">
        <f>SUM(P8:P19)</f>
        <v>0</v>
      </c>
      <c r="Q20" s="183"/>
      <c r="R20" s="182">
        <f>SUM(R8:R19)</f>
        <v>0</v>
      </c>
      <c r="S20" s="182">
        <f>SUM(S8:S19)</f>
        <v>23890</v>
      </c>
    </row>
    <row r="21" spans="1:19" ht="2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9"/>
      <c r="L21" s="185"/>
      <c r="M21" s="185"/>
      <c r="N21" s="185"/>
      <c r="O21" s="185"/>
      <c r="P21" s="185"/>
      <c r="Q21" s="185"/>
      <c r="R21" s="185"/>
      <c r="S21" s="185"/>
    </row>
    <row r="22" spans="1:19" ht="21">
      <c r="A22" s="377" t="s">
        <v>1341</v>
      </c>
      <c r="B22" s="377"/>
      <c r="C22" s="377"/>
      <c r="D22" s="377"/>
      <c r="E22" s="377"/>
      <c r="F22" s="377" t="s">
        <v>1767</v>
      </c>
      <c r="G22" s="377"/>
      <c r="H22" s="377"/>
      <c r="I22" s="377"/>
      <c r="J22" s="377"/>
      <c r="K22" s="377"/>
      <c r="L22" s="377"/>
      <c r="M22" s="377" t="s">
        <v>1770</v>
      </c>
      <c r="N22" s="377"/>
      <c r="O22" s="377"/>
      <c r="P22" s="377"/>
      <c r="Q22" s="377"/>
      <c r="R22" s="377"/>
      <c r="S22" s="377"/>
    </row>
    <row r="23" spans="1:19" ht="21">
      <c r="A23" s="377" t="s">
        <v>1791</v>
      </c>
      <c r="B23" s="377"/>
      <c r="C23" s="377"/>
      <c r="D23" s="377"/>
      <c r="E23" s="377"/>
      <c r="F23" s="377" t="s">
        <v>1768</v>
      </c>
      <c r="G23" s="377"/>
      <c r="H23" s="377"/>
      <c r="I23" s="377"/>
      <c r="J23" s="377"/>
      <c r="K23" s="377"/>
      <c r="L23" s="377"/>
      <c r="M23" s="377" t="s">
        <v>1771</v>
      </c>
      <c r="N23" s="377"/>
      <c r="O23" s="377"/>
      <c r="P23" s="377"/>
      <c r="Q23" s="377"/>
      <c r="R23" s="377"/>
      <c r="S23" s="377"/>
    </row>
    <row r="24" spans="1:19" ht="21">
      <c r="A24" s="377" t="s">
        <v>1792</v>
      </c>
      <c r="B24" s="377"/>
      <c r="C24" s="377"/>
      <c r="D24" s="377"/>
      <c r="E24" s="377"/>
      <c r="F24" s="378" t="s">
        <v>1769</v>
      </c>
      <c r="G24" s="378"/>
      <c r="H24" s="378"/>
      <c r="I24" s="378"/>
      <c r="J24" s="378"/>
      <c r="K24" s="378"/>
      <c r="L24" s="378"/>
      <c r="M24" s="377" t="s">
        <v>1772</v>
      </c>
      <c r="N24" s="377"/>
      <c r="O24" s="377"/>
      <c r="P24" s="377"/>
      <c r="Q24" s="377"/>
      <c r="R24" s="377"/>
      <c r="S24" s="377"/>
    </row>
  </sheetData>
  <sheetProtection/>
  <mergeCells count="29">
    <mergeCell ref="A24:E24"/>
    <mergeCell ref="F24:L24"/>
    <mergeCell ref="M24:S24"/>
    <mergeCell ref="Q5:R5"/>
    <mergeCell ref="Q6:R6"/>
    <mergeCell ref="D5:F5"/>
    <mergeCell ref="A23:E23"/>
    <mergeCell ref="F23:L23"/>
    <mergeCell ref="M23:S23"/>
    <mergeCell ref="K6:L6"/>
    <mergeCell ref="C20:I20"/>
    <mergeCell ref="A22:E22"/>
    <mergeCell ref="F22:L22"/>
    <mergeCell ref="M22:S22"/>
    <mergeCell ref="B5:B7"/>
    <mergeCell ref="C5:C7"/>
    <mergeCell ref="O5:P5"/>
    <mergeCell ref="H5:H7"/>
    <mergeCell ref="K5:L5"/>
    <mergeCell ref="M5:N5"/>
    <mergeCell ref="A1:S1"/>
    <mergeCell ref="A2:S2"/>
    <mergeCell ref="A3:S3"/>
    <mergeCell ref="A4:S4"/>
    <mergeCell ref="A5:A7"/>
    <mergeCell ref="S5:S7"/>
    <mergeCell ref="D6:F6"/>
    <mergeCell ref="M6:N6"/>
    <mergeCell ref="O6:P6"/>
  </mergeCells>
  <printOptions/>
  <pageMargins left="0.31496062992125984" right="0.31496062992125984" top="0.7480314960629921" bottom="0.15748031496062992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8"/>
  <sheetViews>
    <sheetView zoomScale="110" zoomScaleNormal="110" zoomScalePageLayoutView="0" workbookViewId="0" topLeftCell="A400">
      <selection activeCell="I415" sqref="I415"/>
    </sheetView>
  </sheetViews>
  <sheetFormatPr defaultColWidth="9.140625" defaultRowHeight="21.75"/>
  <cols>
    <col min="1" max="1" width="5.140625" style="40" customWidth="1"/>
    <col min="2" max="2" width="20.421875" style="18" customWidth="1"/>
    <col min="3" max="3" width="4.57421875" style="19" customWidth="1"/>
    <col min="4" max="4" width="5.57421875" style="41" customWidth="1"/>
    <col min="5" max="8" width="6.57421875" style="41" customWidth="1"/>
    <col min="9" max="9" width="5.57421875" style="41" customWidth="1"/>
    <col min="10" max="10" width="6.57421875" style="52" customWidth="1"/>
    <col min="11" max="11" width="8.8515625" style="41" customWidth="1"/>
    <col min="12" max="12" width="5.57421875" style="52" customWidth="1"/>
    <col min="13" max="13" width="8.8515625" style="41" customWidth="1"/>
    <col min="14" max="14" width="5.57421875" style="52" customWidth="1"/>
    <col min="15" max="15" width="8.8515625" style="41" customWidth="1"/>
    <col min="16" max="16" width="5.57421875" style="52" customWidth="1"/>
    <col min="17" max="17" width="10.57421875" style="41" customWidth="1"/>
    <col min="18" max="18" width="5.57421875" style="52" customWidth="1"/>
    <col min="19" max="19" width="9.8515625" style="41" customWidth="1"/>
    <col min="20" max="20" width="14.00390625" style="57" customWidth="1"/>
    <col min="21" max="16384" width="9.00390625" style="18" customWidth="1"/>
  </cols>
  <sheetData>
    <row r="1" spans="1:20" s="116" customFormat="1" ht="18" customHeight="1">
      <c r="A1" s="410" t="s">
        <v>37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s="116" customFormat="1" ht="18">
      <c r="A2" s="410" t="s">
        <v>1347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</row>
    <row r="3" spans="1:20" s="116" customFormat="1" ht="18">
      <c r="A3" s="410" t="s">
        <v>38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</row>
    <row r="4" spans="1:20" s="116" customFormat="1" ht="18">
      <c r="A4" s="411"/>
      <c r="B4" s="411"/>
      <c r="C4" s="411"/>
      <c r="D4" s="412"/>
      <c r="E4" s="412"/>
      <c r="F4" s="412"/>
      <c r="G4" s="412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</row>
    <row r="5" spans="1:20" s="195" customFormat="1" ht="18" customHeight="1">
      <c r="A5" s="445" t="s">
        <v>1</v>
      </c>
      <c r="B5" s="448" t="s">
        <v>7</v>
      </c>
      <c r="C5" s="448" t="s">
        <v>2</v>
      </c>
      <c r="D5" s="192" t="s">
        <v>1754</v>
      </c>
      <c r="E5" s="451" t="s">
        <v>39</v>
      </c>
      <c r="F5" s="452"/>
      <c r="G5" s="453"/>
      <c r="H5" s="193" t="s">
        <v>40</v>
      </c>
      <c r="I5" s="445" t="s">
        <v>3</v>
      </c>
      <c r="J5" s="194" t="s">
        <v>41</v>
      </c>
      <c r="K5" s="194" t="s">
        <v>42</v>
      </c>
      <c r="L5" s="455" t="s">
        <v>43</v>
      </c>
      <c r="M5" s="456"/>
      <c r="N5" s="455" t="s">
        <v>43</v>
      </c>
      <c r="O5" s="456"/>
      <c r="P5" s="455" t="s">
        <v>43</v>
      </c>
      <c r="Q5" s="456"/>
      <c r="R5" s="455" t="s">
        <v>43</v>
      </c>
      <c r="S5" s="456"/>
      <c r="T5" s="457" t="s">
        <v>5</v>
      </c>
    </row>
    <row r="6" spans="1:20" s="195" customFormat="1" ht="18" customHeight="1">
      <c r="A6" s="446"/>
      <c r="B6" s="449"/>
      <c r="C6" s="449"/>
      <c r="D6" s="196" t="s">
        <v>1755</v>
      </c>
      <c r="E6" s="460" t="s">
        <v>44</v>
      </c>
      <c r="F6" s="461"/>
      <c r="G6" s="462"/>
      <c r="H6" s="197" t="s">
        <v>45</v>
      </c>
      <c r="I6" s="446"/>
      <c r="J6" s="198" t="s">
        <v>46</v>
      </c>
      <c r="K6" s="198" t="s">
        <v>47</v>
      </c>
      <c r="L6" s="463" t="s">
        <v>48</v>
      </c>
      <c r="M6" s="464"/>
      <c r="N6" s="463" t="s">
        <v>49</v>
      </c>
      <c r="O6" s="464"/>
      <c r="P6" s="463" t="s">
        <v>50</v>
      </c>
      <c r="Q6" s="464"/>
      <c r="R6" s="463" t="s">
        <v>51</v>
      </c>
      <c r="S6" s="464"/>
      <c r="T6" s="458"/>
    </row>
    <row r="7" spans="1:20" s="195" customFormat="1" ht="15">
      <c r="A7" s="447"/>
      <c r="B7" s="450"/>
      <c r="C7" s="450"/>
      <c r="D7" s="199"/>
      <c r="E7" s="199">
        <v>2558</v>
      </c>
      <c r="F7" s="199">
        <v>2559</v>
      </c>
      <c r="G7" s="199">
        <v>2560</v>
      </c>
      <c r="H7" s="199">
        <v>2561</v>
      </c>
      <c r="I7" s="454"/>
      <c r="J7" s="200">
        <v>2561</v>
      </c>
      <c r="K7" s="200" t="s">
        <v>2</v>
      </c>
      <c r="L7" s="201" t="s">
        <v>52</v>
      </c>
      <c r="M7" s="202" t="s">
        <v>4</v>
      </c>
      <c r="N7" s="203" t="s">
        <v>52</v>
      </c>
      <c r="O7" s="202" t="s">
        <v>4</v>
      </c>
      <c r="P7" s="203" t="s">
        <v>52</v>
      </c>
      <c r="Q7" s="202" t="s">
        <v>4</v>
      </c>
      <c r="R7" s="203" t="s">
        <v>52</v>
      </c>
      <c r="S7" s="202" t="s">
        <v>4</v>
      </c>
      <c r="T7" s="459"/>
    </row>
    <row r="8" spans="1:20" s="211" customFormat="1" ht="18">
      <c r="A8" s="205">
        <v>1</v>
      </c>
      <c r="B8" s="212" t="s">
        <v>1348</v>
      </c>
      <c r="C8" s="207" t="s">
        <v>1742</v>
      </c>
      <c r="D8" s="208">
        <v>100</v>
      </c>
      <c r="E8" s="208">
        <v>7</v>
      </c>
      <c r="F8" s="208">
        <v>7</v>
      </c>
      <c r="G8" s="208">
        <v>19</v>
      </c>
      <c r="H8" s="208">
        <v>0</v>
      </c>
      <c r="I8" s="208">
        <v>17</v>
      </c>
      <c r="J8" s="209">
        <v>0</v>
      </c>
      <c r="K8" s="208">
        <v>0</v>
      </c>
      <c r="L8" s="209">
        <v>0</v>
      </c>
      <c r="M8" s="208">
        <f>L8*K8</f>
        <v>0</v>
      </c>
      <c r="N8" s="209">
        <v>0</v>
      </c>
      <c r="O8" s="208">
        <f>N8*K8</f>
        <v>0</v>
      </c>
      <c r="P8" s="209">
        <v>0</v>
      </c>
      <c r="Q8" s="208">
        <f>P8*K8</f>
        <v>0</v>
      </c>
      <c r="R8" s="209">
        <f>J8-L8-N8-P8</f>
        <v>0</v>
      </c>
      <c r="S8" s="208">
        <f>R8*K8</f>
        <v>0</v>
      </c>
      <c r="T8" s="210">
        <f>M8+O8+Q8+S8</f>
        <v>0</v>
      </c>
    </row>
    <row r="9" spans="1:20" s="211" customFormat="1" ht="18">
      <c r="A9" s="205">
        <v>2</v>
      </c>
      <c r="B9" s="212" t="s">
        <v>1349</v>
      </c>
      <c r="C9" s="207" t="s">
        <v>1742</v>
      </c>
      <c r="D9" s="208">
        <v>70</v>
      </c>
      <c r="E9" s="208">
        <v>92</v>
      </c>
      <c r="F9" s="208">
        <v>92</v>
      </c>
      <c r="G9" s="208">
        <v>92</v>
      </c>
      <c r="H9" s="208">
        <v>120</v>
      </c>
      <c r="I9" s="208">
        <v>36</v>
      </c>
      <c r="J9" s="209">
        <f aca="true" t="shared" si="0" ref="J9:J72">H9-I9</f>
        <v>84</v>
      </c>
      <c r="K9" s="208">
        <v>110</v>
      </c>
      <c r="L9" s="209">
        <v>30</v>
      </c>
      <c r="M9" s="208">
        <f aca="true" t="shared" si="1" ref="M9:M72">L9*K9</f>
        <v>3300</v>
      </c>
      <c r="N9" s="209">
        <v>30</v>
      </c>
      <c r="O9" s="208">
        <f aca="true" t="shared" si="2" ref="O9:O72">N9*K9</f>
        <v>3300</v>
      </c>
      <c r="P9" s="209">
        <f>J9-L9-N9</f>
        <v>24</v>
      </c>
      <c r="Q9" s="208">
        <f aca="true" t="shared" si="3" ref="Q9:Q72">P9*K9</f>
        <v>2640</v>
      </c>
      <c r="R9" s="209">
        <v>0</v>
      </c>
      <c r="S9" s="208">
        <f aca="true" t="shared" si="4" ref="S9:S72">R9*K9</f>
        <v>0</v>
      </c>
      <c r="T9" s="210">
        <f aca="true" t="shared" si="5" ref="T9:T72">M9+O9+Q9+S9</f>
        <v>9240</v>
      </c>
    </row>
    <row r="10" spans="1:20" s="211" customFormat="1" ht="33">
      <c r="A10" s="205">
        <v>3</v>
      </c>
      <c r="B10" s="220" t="s">
        <v>1350</v>
      </c>
      <c r="C10" s="207" t="s">
        <v>1743</v>
      </c>
      <c r="D10" s="208">
        <v>1</v>
      </c>
      <c r="E10" s="208">
        <v>180</v>
      </c>
      <c r="F10" s="208">
        <v>96</v>
      </c>
      <c r="G10" s="208">
        <v>84</v>
      </c>
      <c r="H10" s="208">
        <v>200</v>
      </c>
      <c r="I10" s="208">
        <v>0</v>
      </c>
      <c r="J10" s="209">
        <f t="shared" si="0"/>
        <v>200</v>
      </c>
      <c r="K10" s="208">
        <v>40</v>
      </c>
      <c r="L10" s="209">
        <v>0</v>
      </c>
      <c r="M10" s="208">
        <f t="shared" si="1"/>
        <v>0</v>
      </c>
      <c r="N10" s="209">
        <v>100</v>
      </c>
      <c r="O10" s="208">
        <f t="shared" si="2"/>
        <v>4000</v>
      </c>
      <c r="P10" s="209">
        <v>0</v>
      </c>
      <c r="Q10" s="208">
        <f t="shared" si="3"/>
        <v>0</v>
      </c>
      <c r="R10" s="209">
        <f aca="true" t="shared" si="6" ref="R10:R72">J10-L10-N10-P10</f>
        <v>100</v>
      </c>
      <c r="S10" s="208">
        <f t="shared" si="4"/>
        <v>4000</v>
      </c>
      <c r="T10" s="210">
        <f t="shared" si="5"/>
        <v>8000</v>
      </c>
    </row>
    <row r="11" spans="1:20" s="211" customFormat="1" ht="33">
      <c r="A11" s="205">
        <v>4</v>
      </c>
      <c r="B11" s="220" t="s">
        <v>1351</v>
      </c>
      <c r="C11" s="207" t="s">
        <v>1744</v>
      </c>
      <c r="D11" s="208">
        <v>6</v>
      </c>
      <c r="E11" s="208">
        <v>9</v>
      </c>
      <c r="F11" s="208">
        <v>10</v>
      </c>
      <c r="G11" s="208">
        <v>16</v>
      </c>
      <c r="H11" s="208">
        <v>20</v>
      </c>
      <c r="I11" s="208">
        <v>4</v>
      </c>
      <c r="J11" s="209">
        <f t="shared" si="0"/>
        <v>16</v>
      </c>
      <c r="K11" s="208">
        <v>2630.06</v>
      </c>
      <c r="L11" s="209">
        <v>10</v>
      </c>
      <c r="M11" s="208">
        <f t="shared" si="1"/>
        <v>26300.6</v>
      </c>
      <c r="N11" s="209">
        <v>0</v>
      </c>
      <c r="O11" s="208">
        <f t="shared" si="2"/>
        <v>0</v>
      </c>
      <c r="P11" s="209">
        <f>J11-L11-N11</f>
        <v>6</v>
      </c>
      <c r="Q11" s="208">
        <f t="shared" si="3"/>
        <v>15780.36</v>
      </c>
      <c r="R11" s="209">
        <v>0</v>
      </c>
      <c r="S11" s="208">
        <f t="shared" si="4"/>
        <v>0</v>
      </c>
      <c r="T11" s="210">
        <f t="shared" si="5"/>
        <v>42080.96</v>
      </c>
    </row>
    <row r="12" spans="1:20" s="211" customFormat="1" ht="33">
      <c r="A12" s="205">
        <v>5</v>
      </c>
      <c r="B12" s="220" t="s">
        <v>1352</v>
      </c>
      <c r="C12" s="207" t="s">
        <v>1745</v>
      </c>
      <c r="D12" s="208">
        <v>1</v>
      </c>
      <c r="E12" s="208">
        <v>1035</v>
      </c>
      <c r="F12" s="208">
        <v>1170</v>
      </c>
      <c r="G12" s="208">
        <v>925</v>
      </c>
      <c r="H12" s="208">
        <v>1148</v>
      </c>
      <c r="I12" s="208">
        <v>200</v>
      </c>
      <c r="J12" s="209">
        <f t="shared" si="0"/>
        <v>948</v>
      </c>
      <c r="K12" s="208">
        <v>6</v>
      </c>
      <c r="L12" s="209">
        <v>287</v>
      </c>
      <c r="M12" s="208">
        <f t="shared" si="1"/>
        <v>1722</v>
      </c>
      <c r="N12" s="209">
        <v>287</v>
      </c>
      <c r="O12" s="208">
        <f t="shared" si="2"/>
        <v>1722</v>
      </c>
      <c r="P12" s="209">
        <v>287</v>
      </c>
      <c r="Q12" s="208">
        <f t="shared" si="3"/>
        <v>1722</v>
      </c>
      <c r="R12" s="209">
        <f t="shared" si="6"/>
        <v>87</v>
      </c>
      <c r="S12" s="208">
        <f t="shared" si="4"/>
        <v>522</v>
      </c>
      <c r="T12" s="210">
        <f t="shared" si="5"/>
        <v>5688</v>
      </c>
    </row>
    <row r="13" spans="1:20" s="211" customFormat="1" ht="36.75">
      <c r="A13" s="205">
        <v>6</v>
      </c>
      <c r="B13" s="212" t="s">
        <v>1353</v>
      </c>
      <c r="C13" s="207" t="s">
        <v>1746</v>
      </c>
      <c r="D13" s="208">
        <v>1</v>
      </c>
      <c r="E13" s="208">
        <v>242</v>
      </c>
      <c r="F13" s="208">
        <v>558</v>
      </c>
      <c r="G13" s="208">
        <v>280</v>
      </c>
      <c r="H13" s="208">
        <v>400</v>
      </c>
      <c r="I13" s="208">
        <v>320</v>
      </c>
      <c r="J13" s="209">
        <f t="shared" si="0"/>
        <v>80</v>
      </c>
      <c r="K13" s="208">
        <v>11</v>
      </c>
      <c r="L13" s="209">
        <v>0</v>
      </c>
      <c r="M13" s="208">
        <f t="shared" si="1"/>
        <v>0</v>
      </c>
      <c r="N13" s="209">
        <v>80</v>
      </c>
      <c r="O13" s="208">
        <f t="shared" si="2"/>
        <v>880</v>
      </c>
      <c r="P13" s="209">
        <v>0</v>
      </c>
      <c r="Q13" s="208">
        <f t="shared" si="3"/>
        <v>0</v>
      </c>
      <c r="R13" s="209">
        <v>0</v>
      </c>
      <c r="S13" s="208">
        <f t="shared" si="4"/>
        <v>0</v>
      </c>
      <c r="T13" s="210">
        <f t="shared" si="5"/>
        <v>880</v>
      </c>
    </row>
    <row r="14" spans="1:20" s="211" customFormat="1" ht="18">
      <c r="A14" s="205">
        <v>7</v>
      </c>
      <c r="B14" s="212" t="s">
        <v>1354</v>
      </c>
      <c r="C14" s="207" t="s">
        <v>1742</v>
      </c>
      <c r="D14" s="208">
        <v>100</v>
      </c>
      <c r="E14" s="208">
        <v>98</v>
      </c>
      <c r="F14" s="208">
        <v>98</v>
      </c>
      <c r="G14" s="208">
        <v>68</v>
      </c>
      <c r="H14" s="208">
        <v>100</v>
      </c>
      <c r="I14" s="208">
        <v>11</v>
      </c>
      <c r="J14" s="209">
        <f t="shared" si="0"/>
        <v>89</v>
      </c>
      <c r="K14" s="208">
        <v>165</v>
      </c>
      <c r="L14" s="209">
        <v>25</v>
      </c>
      <c r="M14" s="208">
        <f t="shared" si="1"/>
        <v>4125</v>
      </c>
      <c r="N14" s="209">
        <v>25</v>
      </c>
      <c r="O14" s="208">
        <f t="shared" si="2"/>
        <v>4125</v>
      </c>
      <c r="P14" s="209">
        <v>25</v>
      </c>
      <c r="Q14" s="208">
        <f t="shared" si="3"/>
        <v>4125</v>
      </c>
      <c r="R14" s="209">
        <f t="shared" si="6"/>
        <v>14</v>
      </c>
      <c r="S14" s="208">
        <f t="shared" si="4"/>
        <v>2310</v>
      </c>
      <c r="T14" s="210">
        <f t="shared" si="5"/>
        <v>14685</v>
      </c>
    </row>
    <row r="15" spans="1:20" s="211" customFormat="1" ht="36.75">
      <c r="A15" s="205">
        <v>8</v>
      </c>
      <c r="B15" s="212" t="s">
        <v>1355</v>
      </c>
      <c r="C15" s="207" t="s">
        <v>1746</v>
      </c>
      <c r="D15" s="208">
        <v>1</v>
      </c>
      <c r="E15" s="208">
        <v>560</v>
      </c>
      <c r="F15" s="208">
        <v>84</v>
      </c>
      <c r="G15" s="208">
        <v>116</v>
      </c>
      <c r="H15" s="208">
        <v>0</v>
      </c>
      <c r="I15" s="208">
        <v>0</v>
      </c>
      <c r="J15" s="209">
        <f t="shared" si="0"/>
        <v>0</v>
      </c>
      <c r="K15" s="208">
        <v>0</v>
      </c>
      <c r="L15" s="209">
        <v>0</v>
      </c>
      <c r="M15" s="208">
        <f t="shared" si="1"/>
        <v>0</v>
      </c>
      <c r="N15" s="209">
        <v>0</v>
      </c>
      <c r="O15" s="208">
        <f t="shared" si="2"/>
        <v>0</v>
      </c>
      <c r="P15" s="209">
        <v>0</v>
      </c>
      <c r="Q15" s="208">
        <f t="shared" si="3"/>
        <v>0</v>
      </c>
      <c r="R15" s="209">
        <f t="shared" si="6"/>
        <v>0</v>
      </c>
      <c r="S15" s="208">
        <f t="shared" si="4"/>
        <v>0</v>
      </c>
      <c r="T15" s="210">
        <f t="shared" si="5"/>
        <v>0</v>
      </c>
    </row>
    <row r="16" spans="1:20" s="211" customFormat="1" ht="18">
      <c r="A16" s="205">
        <v>9</v>
      </c>
      <c r="B16" s="212" t="s">
        <v>1356</v>
      </c>
      <c r="C16" s="207" t="s">
        <v>1742</v>
      </c>
      <c r="D16" s="208">
        <v>500</v>
      </c>
      <c r="E16" s="208">
        <v>168</v>
      </c>
      <c r="F16" s="208">
        <v>145</v>
      </c>
      <c r="G16" s="208">
        <v>165</v>
      </c>
      <c r="H16" s="208">
        <v>180</v>
      </c>
      <c r="I16" s="208">
        <v>102</v>
      </c>
      <c r="J16" s="209">
        <f t="shared" si="0"/>
        <v>78</v>
      </c>
      <c r="K16" s="208">
        <v>190</v>
      </c>
      <c r="L16" s="209">
        <v>0</v>
      </c>
      <c r="M16" s="208">
        <f t="shared" si="1"/>
        <v>0</v>
      </c>
      <c r="N16" s="209">
        <f>J16/2</f>
        <v>39</v>
      </c>
      <c r="O16" s="208">
        <f t="shared" si="2"/>
        <v>7410</v>
      </c>
      <c r="P16" s="209">
        <f>J16-N16</f>
        <v>39</v>
      </c>
      <c r="Q16" s="208">
        <f t="shared" si="3"/>
        <v>7410</v>
      </c>
      <c r="R16" s="209">
        <v>0</v>
      </c>
      <c r="S16" s="208">
        <f t="shared" si="4"/>
        <v>0</v>
      </c>
      <c r="T16" s="210">
        <f t="shared" si="5"/>
        <v>14820</v>
      </c>
    </row>
    <row r="17" spans="1:20" s="211" customFormat="1" ht="18">
      <c r="A17" s="205">
        <v>10</v>
      </c>
      <c r="B17" s="212" t="s">
        <v>1357</v>
      </c>
      <c r="C17" s="207" t="s">
        <v>1742</v>
      </c>
      <c r="D17" s="208">
        <v>100</v>
      </c>
      <c r="E17" s="208">
        <v>11</v>
      </c>
      <c r="F17" s="208">
        <v>4</v>
      </c>
      <c r="G17" s="208">
        <v>5</v>
      </c>
      <c r="H17" s="208">
        <v>10</v>
      </c>
      <c r="I17" s="208">
        <v>2</v>
      </c>
      <c r="J17" s="209">
        <f t="shared" si="0"/>
        <v>8</v>
      </c>
      <c r="K17" s="208">
        <v>60</v>
      </c>
      <c r="L17" s="209">
        <v>0</v>
      </c>
      <c r="M17" s="208">
        <f t="shared" si="1"/>
        <v>0</v>
      </c>
      <c r="N17" s="209">
        <v>8</v>
      </c>
      <c r="O17" s="208">
        <f t="shared" si="2"/>
        <v>480</v>
      </c>
      <c r="P17" s="209">
        <v>0</v>
      </c>
      <c r="Q17" s="208">
        <f t="shared" si="3"/>
        <v>0</v>
      </c>
      <c r="R17" s="209">
        <f t="shared" si="6"/>
        <v>0</v>
      </c>
      <c r="S17" s="208">
        <f t="shared" si="4"/>
        <v>0</v>
      </c>
      <c r="T17" s="210">
        <f t="shared" si="5"/>
        <v>480</v>
      </c>
    </row>
    <row r="18" spans="1:20" s="211" customFormat="1" ht="18">
      <c r="A18" s="205">
        <v>11</v>
      </c>
      <c r="B18" s="212" t="s">
        <v>1358</v>
      </c>
      <c r="C18" s="207" t="s">
        <v>1742</v>
      </c>
      <c r="D18" s="208">
        <v>100</v>
      </c>
      <c r="E18" s="208">
        <v>25</v>
      </c>
      <c r="F18" s="208">
        <v>25</v>
      </c>
      <c r="G18" s="208">
        <v>20</v>
      </c>
      <c r="H18" s="208">
        <v>40</v>
      </c>
      <c r="I18" s="208">
        <v>5</v>
      </c>
      <c r="J18" s="209">
        <f t="shared" si="0"/>
        <v>35</v>
      </c>
      <c r="K18" s="208">
        <v>70</v>
      </c>
      <c r="L18" s="209">
        <v>20</v>
      </c>
      <c r="M18" s="208">
        <f t="shared" si="1"/>
        <v>1400</v>
      </c>
      <c r="N18" s="209">
        <v>0</v>
      </c>
      <c r="O18" s="208">
        <f t="shared" si="2"/>
        <v>0</v>
      </c>
      <c r="P18" s="209">
        <v>15</v>
      </c>
      <c r="Q18" s="208">
        <f t="shared" si="3"/>
        <v>1050</v>
      </c>
      <c r="R18" s="209">
        <v>0</v>
      </c>
      <c r="S18" s="208">
        <f t="shared" si="4"/>
        <v>0</v>
      </c>
      <c r="T18" s="210">
        <f t="shared" si="5"/>
        <v>2450</v>
      </c>
    </row>
    <row r="19" spans="1:20" s="211" customFormat="1" ht="36.75">
      <c r="A19" s="205">
        <v>12</v>
      </c>
      <c r="B19" s="212" t="s">
        <v>1359</v>
      </c>
      <c r="C19" s="207" t="s">
        <v>1745</v>
      </c>
      <c r="D19" s="208">
        <v>6</v>
      </c>
      <c r="E19" s="208">
        <v>8</v>
      </c>
      <c r="F19" s="208">
        <v>10</v>
      </c>
      <c r="G19" s="208">
        <v>13</v>
      </c>
      <c r="H19" s="208">
        <v>20</v>
      </c>
      <c r="I19" s="208">
        <v>1</v>
      </c>
      <c r="J19" s="209">
        <f t="shared" si="0"/>
        <v>19</v>
      </c>
      <c r="K19" s="208">
        <v>92.73</v>
      </c>
      <c r="L19" s="209">
        <v>10</v>
      </c>
      <c r="M19" s="208">
        <f t="shared" si="1"/>
        <v>927.3000000000001</v>
      </c>
      <c r="N19" s="209">
        <v>0</v>
      </c>
      <c r="O19" s="208">
        <f t="shared" si="2"/>
        <v>0</v>
      </c>
      <c r="P19" s="209">
        <v>9</v>
      </c>
      <c r="Q19" s="208">
        <f t="shared" si="3"/>
        <v>834.57</v>
      </c>
      <c r="R19" s="209">
        <v>0</v>
      </c>
      <c r="S19" s="208">
        <f t="shared" si="4"/>
        <v>0</v>
      </c>
      <c r="T19" s="210">
        <f t="shared" si="5"/>
        <v>1761.8700000000001</v>
      </c>
    </row>
    <row r="20" spans="1:20" s="211" customFormat="1" ht="18">
      <c r="A20" s="205">
        <v>13</v>
      </c>
      <c r="B20" s="212" t="s">
        <v>1360</v>
      </c>
      <c r="C20" s="207" t="s">
        <v>1742</v>
      </c>
      <c r="D20" s="208">
        <v>500</v>
      </c>
      <c r="E20" s="208">
        <v>16</v>
      </c>
      <c r="F20" s="208">
        <v>26</v>
      </c>
      <c r="G20" s="208">
        <v>29</v>
      </c>
      <c r="H20" s="208">
        <v>40</v>
      </c>
      <c r="I20" s="208">
        <v>3</v>
      </c>
      <c r="J20" s="209">
        <f t="shared" si="0"/>
        <v>37</v>
      </c>
      <c r="K20" s="208">
        <v>113</v>
      </c>
      <c r="L20" s="209">
        <v>10</v>
      </c>
      <c r="M20" s="208">
        <f t="shared" si="1"/>
        <v>1130</v>
      </c>
      <c r="N20" s="209">
        <v>10</v>
      </c>
      <c r="O20" s="208">
        <f t="shared" si="2"/>
        <v>1130</v>
      </c>
      <c r="P20" s="209">
        <v>10</v>
      </c>
      <c r="Q20" s="208">
        <f t="shared" si="3"/>
        <v>1130</v>
      </c>
      <c r="R20" s="209">
        <f t="shared" si="6"/>
        <v>7</v>
      </c>
      <c r="S20" s="208">
        <f t="shared" si="4"/>
        <v>791</v>
      </c>
      <c r="T20" s="210">
        <f t="shared" si="5"/>
        <v>4181</v>
      </c>
    </row>
    <row r="21" spans="1:20" s="211" customFormat="1" ht="18">
      <c r="A21" s="205">
        <v>14</v>
      </c>
      <c r="B21" s="212" t="s">
        <v>1361</v>
      </c>
      <c r="C21" s="207" t="s">
        <v>1742</v>
      </c>
      <c r="D21" s="208">
        <v>1</v>
      </c>
      <c r="E21" s="208">
        <v>0</v>
      </c>
      <c r="F21" s="208">
        <v>0</v>
      </c>
      <c r="G21" s="208">
        <v>0</v>
      </c>
      <c r="H21" s="208">
        <v>40</v>
      </c>
      <c r="I21" s="208">
        <v>0</v>
      </c>
      <c r="J21" s="209">
        <f t="shared" si="0"/>
        <v>40</v>
      </c>
      <c r="K21" s="208">
        <v>187.25</v>
      </c>
      <c r="L21" s="209">
        <v>10</v>
      </c>
      <c r="M21" s="208">
        <f t="shared" si="1"/>
        <v>1872.5</v>
      </c>
      <c r="N21" s="209">
        <v>10</v>
      </c>
      <c r="O21" s="208">
        <f t="shared" si="2"/>
        <v>1872.5</v>
      </c>
      <c r="P21" s="209">
        <v>10</v>
      </c>
      <c r="Q21" s="208">
        <f t="shared" si="3"/>
        <v>1872.5</v>
      </c>
      <c r="R21" s="209">
        <f t="shared" si="6"/>
        <v>10</v>
      </c>
      <c r="S21" s="208">
        <f t="shared" si="4"/>
        <v>1872.5</v>
      </c>
      <c r="T21" s="210">
        <f t="shared" si="5"/>
        <v>7490</v>
      </c>
    </row>
    <row r="22" spans="1:20" s="211" customFormat="1" ht="18">
      <c r="A22" s="205">
        <v>15</v>
      </c>
      <c r="B22" s="212" t="s">
        <v>1362</v>
      </c>
      <c r="C22" s="207" t="s">
        <v>1742</v>
      </c>
      <c r="D22" s="208">
        <v>100</v>
      </c>
      <c r="E22" s="208">
        <v>11930</v>
      </c>
      <c r="F22" s="208">
        <v>13305</v>
      </c>
      <c r="G22" s="208">
        <v>15245</v>
      </c>
      <c r="H22" s="208">
        <v>15000</v>
      </c>
      <c r="I22" s="208">
        <v>200</v>
      </c>
      <c r="J22" s="209">
        <f t="shared" si="0"/>
        <v>14800</v>
      </c>
      <c r="K22" s="208">
        <v>50</v>
      </c>
      <c r="L22" s="209">
        <v>3750</v>
      </c>
      <c r="M22" s="208">
        <f t="shared" si="1"/>
        <v>187500</v>
      </c>
      <c r="N22" s="209">
        <v>3750</v>
      </c>
      <c r="O22" s="208">
        <f t="shared" si="2"/>
        <v>187500</v>
      </c>
      <c r="P22" s="209">
        <v>3750</v>
      </c>
      <c r="Q22" s="208">
        <f t="shared" si="3"/>
        <v>187500</v>
      </c>
      <c r="R22" s="209">
        <f t="shared" si="6"/>
        <v>3550</v>
      </c>
      <c r="S22" s="208">
        <f t="shared" si="4"/>
        <v>177500</v>
      </c>
      <c r="T22" s="210">
        <f t="shared" si="5"/>
        <v>740000</v>
      </c>
    </row>
    <row r="23" spans="1:20" s="211" customFormat="1" ht="36.75">
      <c r="A23" s="205">
        <v>16</v>
      </c>
      <c r="B23" s="212" t="s">
        <v>1363</v>
      </c>
      <c r="C23" s="207" t="s">
        <v>1746</v>
      </c>
      <c r="D23" s="208">
        <v>1</v>
      </c>
      <c r="E23" s="208">
        <v>5750</v>
      </c>
      <c r="F23" s="208">
        <v>7150</v>
      </c>
      <c r="G23" s="208">
        <v>4720</v>
      </c>
      <c r="H23" s="208">
        <v>6460</v>
      </c>
      <c r="I23" s="208">
        <v>30</v>
      </c>
      <c r="J23" s="209">
        <f t="shared" si="0"/>
        <v>6430</v>
      </c>
      <c r="K23" s="208">
        <v>10.76</v>
      </c>
      <c r="L23" s="209">
        <v>1615</v>
      </c>
      <c r="M23" s="208">
        <f t="shared" si="1"/>
        <v>17377.4</v>
      </c>
      <c r="N23" s="209">
        <v>1615</v>
      </c>
      <c r="O23" s="208">
        <f t="shared" si="2"/>
        <v>17377.4</v>
      </c>
      <c r="P23" s="209">
        <v>1615</v>
      </c>
      <c r="Q23" s="208">
        <f t="shared" si="3"/>
        <v>17377.4</v>
      </c>
      <c r="R23" s="209">
        <f t="shared" si="6"/>
        <v>1585</v>
      </c>
      <c r="S23" s="208">
        <f t="shared" si="4"/>
        <v>17054.6</v>
      </c>
      <c r="T23" s="210">
        <f t="shared" si="5"/>
        <v>69186.8</v>
      </c>
    </row>
    <row r="24" spans="1:20" s="211" customFormat="1" ht="55.5">
      <c r="A24" s="205">
        <v>17</v>
      </c>
      <c r="B24" s="212" t="s">
        <v>1364</v>
      </c>
      <c r="C24" s="207" t="s">
        <v>1746</v>
      </c>
      <c r="D24" s="208">
        <v>1</v>
      </c>
      <c r="E24" s="208">
        <v>150</v>
      </c>
      <c r="F24" s="208">
        <v>230</v>
      </c>
      <c r="G24" s="208">
        <v>213</v>
      </c>
      <c r="H24" s="208">
        <v>200</v>
      </c>
      <c r="I24" s="208">
        <v>50</v>
      </c>
      <c r="J24" s="209">
        <f t="shared" si="0"/>
        <v>150</v>
      </c>
      <c r="K24" s="208">
        <v>60</v>
      </c>
      <c r="L24" s="209">
        <v>100</v>
      </c>
      <c r="M24" s="208">
        <f t="shared" si="1"/>
        <v>6000</v>
      </c>
      <c r="N24" s="209">
        <v>0</v>
      </c>
      <c r="O24" s="208">
        <f t="shared" si="2"/>
        <v>0</v>
      </c>
      <c r="P24" s="209">
        <v>50</v>
      </c>
      <c r="Q24" s="208">
        <f t="shared" si="3"/>
        <v>3000</v>
      </c>
      <c r="R24" s="209">
        <v>0</v>
      </c>
      <c r="S24" s="208">
        <f t="shared" si="4"/>
        <v>0</v>
      </c>
      <c r="T24" s="210">
        <f t="shared" si="5"/>
        <v>9000</v>
      </c>
    </row>
    <row r="25" spans="1:20" s="211" customFormat="1" ht="18">
      <c r="A25" s="205">
        <v>18</v>
      </c>
      <c r="B25" s="212" t="s">
        <v>1365</v>
      </c>
      <c r="C25" s="207" t="s">
        <v>1747</v>
      </c>
      <c r="D25" s="208">
        <v>500</v>
      </c>
      <c r="E25" s="208">
        <v>164</v>
      </c>
      <c r="F25" s="208">
        <v>150</v>
      </c>
      <c r="G25" s="208">
        <v>110</v>
      </c>
      <c r="H25" s="208">
        <v>160</v>
      </c>
      <c r="I25" s="208">
        <v>12</v>
      </c>
      <c r="J25" s="209">
        <f t="shared" si="0"/>
        <v>148</v>
      </c>
      <c r="K25" s="208">
        <v>430</v>
      </c>
      <c r="L25" s="209">
        <v>0</v>
      </c>
      <c r="M25" s="208">
        <f t="shared" si="1"/>
        <v>0</v>
      </c>
      <c r="N25" s="209">
        <v>80</v>
      </c>
      <c r="O25" s="208">
        <f t="shared" si="2"/>
        <v>34400</v>
      </c>
      <c r="P25" s="209">
        <v>0</v>
      </c>
      <c r="Q25" s="208">
        <f t="shared" si="3"/>
        <v>0</v>
      </c>
      <c r="R25" s="209">
        <f t="shared" si="6"/>
        <v>68</v>
      </c>
      <c r="S25" s="208">
        <f t="shared" si="4"/>
        <v>29240</v>
      </c>
      <c r="T25" s="210">
        <f t="shared" si="5"/>
        <v>63640</v>
      </c>
    </row>
    <row r="26" spans="1:20" s="211" customFormat="1" ht="18">
      <c r="A26" s="205">
        <v>19</v>
      </c>
      <c r="B26" s="212" t="s">
        <v>1366</v>
      </c>
      <c r="C26" s="207" t="s">
        <v>1747</v>
      </c>
      <c r="D26" s="208">
        <v>500</v>
      </c>
      <c r="E26" s="208">
        <v>336</v>
      </c>
      <c r="F26" s="208">
        <v>343</v>
      </c>
      <c r="G26" s="208">
        <v>334</v>
      </c>
      <c r="H26" s="208">
        <v>380</v>
      </c>
      <c r="I26" s="208">
        <v>162</v>
      </c>
      <c r="J26" s="209">
        <f t="shared" si="0"/>
        <v>218</v>
      </c>
      <c r="K26" s="208">
        <v>650</v>
      </c>
      <c r="L26" s="209">
        <v>95</v>
      </c>
      <c r="M26" s="208">
        <f t="shared" si="1"/>
        <v>61750</v>
      </c>
      <c r="N26" s="209">
        <v>95</v>
      </c>
      <c r="O26" s="208">
        <f t="shared" si="2"/>
        <v>61750</v>
      </c>
      <c r="P26" s="209">
        <f>J26-L26-N26</f>
        <v>28</v>
      </c>
      <c r="Q26" s="208">
        <f t="shared" si="3"/>
        <v>18200</v>
      </c>
      <c r="R26" s="209">
        <v>0</v>
      </c>
      <c r="S26" s="208">
        <f t="shared" si="4"/>
        <v>0</v>
      </c>
      <c r="T26" s="210">
        <f t="shared" si="5"/>
        <v>141700</v>
      </c>
    </row>
    <row r="27" spans="1:20" s="211" customFormat="1" ht="55.5">
      <c r="A27" s="205">
        <v>20</v>
      </c>
      <c r="B27" s="212" t="s">
        <v>1367</v>
      </c>
      <c r="C27" s="207" t="s">
        <v>1742</v>
      </c>
      <c r="D27" s="208">
        <v>100</v>
      </c>
      <c r="E27" s="208">
        <v>158</v>
      </c>
      <c r="F27" s="208">
        <v>152</v>
      </c>
      <c r="G27" s="208">
        <v>145</v>
      </c>
      <c r="H27" s="208">
        <v>160</v>
      </c>
      <c r="I27" s="208">
        <v>79</v>
      </c>
      <c r="J27" s="209">
        <f t="shared" si="0"/>
        <v>81</v>
      </c>
      <c r="K27" s="208">
        <v>600</v>
      </c>
      <c r="L27" s="209">
        <v>40</v>
      </c>
      <c r="M27" s="208">
        <f t="shared" si="1"/>
        <v>24000</v>
      </c>
      <c r="N27" s="209">
        <v>41</v>
      </c>
      <c r="O27" s="208">
        <f t="shared" si="2"/>
        <v>24600</v>
      </c>
      <c r="P27" s="209">
        <v>0</v>
      </c>
      <c r="Q27" s="208">
        <f t="shared" si="3"/>
        <v>0</v>
      </c>
      <c r="R27" s="209">
        <v>0</v>
      </c>
      <c r="S27" s="208">
        <f t="shared" si="4"/>
        <v>0</v>
      </c>
      <c r="T27" s="210">
        <f t="shared" si="5"/>
        <v>48600</v>
      </c>
    </row>
    <row r="28" spans="1:20" s="211" customFormat="1" ht="36.75">
      <c r="A28" s="205">
        <v>21</v>
      </c>
      <c r="B28" s="212" t="s">
        <v>1368</v>
      </c>
      <c r="C28" s="207" t="s">
        <v>1744</v>
      </c>
      <c r="D28" s="208">
        <v>1</v>
      </c>
      <c r="E28" s="208">
        <v>30</v>
      </c>
      <c r="F28" s="208">
        <v>680</v>
      </c>
      <c r="G28" s="208">
        <v>595</v>
      </c>
      <c r="H28" s="208">
        <v>800</v>
      </c>
      <c r="I28" s="208">
        <v>100</v>
      </c>
      <c r="J28" s="209">
        <f t="shared" si="0"/>
        <v>700</v>
      </c>
      <c r="K28" s="208">
        <v>11.03</v>
      </c>
      <c r="L28" s="209">
        <v>200</v>
      </c>
      <c r="M28" s="208">
        <f t="shared" si="1"/>
        <v>2206</v>
      </c>
      <c r="N28" s="209">
        <v>200</v>
      </c>
      <c r="O28" s="208">
        <f t="shared" si="2"/>
        <v>2206</v>
      </c>
      <c r="P28" s="209">
        <v>200</v>
      </c>
      <c r="Q28" s="208">
        <f t="shared" si="3"/>
        <v>2206</v>
      </c>
      <c r="R28" s="209">
        <f t="shared" si="6"/>
        <v>100</v>
      </c>
      <c r="S28" s="208">
        <f t="shared" si="4"/>
        <v>1103</v>
      </c>
      <c r="T28" s="210">
        <f t="shared" si="5"/>
        <v>7721</v>
      </c>
    </row>
    <row r="29" spans="1:20" s="211" customFormat="1" ht="36.75">
      <c r="A29" s="205">
        <v>22</v>
      </c>
      <c r="B29" s="212" t="s">
        <v>1369</v>
      </c>
      <c r="C29" s="207" t="s">
        <v>1744</v>
      </c>
      <c r="D29" s="208">
        <v>1</v>
      </c>
      <c r="E29" s="208">
        <v>100</v>
      </c>
      <c r="F29" s="208">
        <v>250</v>
      </c>
      <c r="G29" s="208">
        <v>400</v>
      </c>
      <c r="H29" s="208">
        <v>440</v>
      </c>
      <c r="I29" s="208">
        <v>0</v>
      </c>
      <c r="J29" s="209">
        <f t="shared" si="0"/>
        <v>440</v>
      </c>
      <c r="K29" s="208">
        <v>8</v>
      </c>
      <c r="L29" s="209">
        <v>110</v>
      </c>
      <c r="M29" s="208">
        <f t="shared" si="1"/>
        <v>880</v>
      </c>
      <c r="N29" s="209">
        <v>110</v>
      </c>
      <c r="O29" s="208">
        <f t="shared" si="2"/>
        <v>880</v>
      </c>
      <c r="P29" s="209">
        <v>110</v>
      </c>
      <c r="Q29" s="208">
        <f t="shared" si="3"/>
        <v>880</v>
      </c>
      <c r="R29" s="209">
        <f t="shared" si="6"/>
        <v>110</v>
      </c>
      <c r="S29" s="208">
        <f t="shared" si="4"/>
        <v>880</v>
      </c>
      <c r="T29" s="210">
        <f t="shared" si="5"/>
        <v>3520</v>
      </c>
    </row>
    <row r="30" spans="1:20" s="211" customFormat="1" ht="18">
      <c r="A30" s="205">
        <v>23</v>
      </c>
      <c r="B30" s="212" t="s">
        <v>1370</v>
      </c>
      <c r="C30" s="207" t="s">
        <v>1746</v>
      </c>
      <c r="D30" s="208">
        <v>1</v>
      </c>
      <c r="E30" s="208">
        <v>11568</v>
      </c>
      <c r="F30" s="208">
        <v>9720</v>
      </c>
      <c r="G30" s="208">
        <v>9900</v>
      </c>
      <c r="H30" s="208">
        <v>11436</v>
      </c>
      <c r="I30" s="208">
        <v>380</v>
      </c>
      <c r="J30" s="209">
        <f t="shared" si="0"/>
        <v>11056</v>
      </c>
      <c r="K30" s="208">
        <v>14</v>
      </c>
      <c r="L30" s="209">
        <v>5718</v>
      </c>
      <c r="M30" s="208">
        <f t="shared" si="1"/>
        <v>80052</v>
      </c>
      <c r="N30" s="209">
        <v>0</v>
      </c>
      <c r="O30" s="208">
        <f t="shared" si="2"/>
        <v>0</v>
      </c>
      <c r="P30" s="209">
        <f>J30-L30</f>
        <v>5338</v>
      </c>
      <c r="Q30" s="208">
        <f t="shared" si="3"/>
        <v>74732</v>
      </c>
      <c r="R30" s="209">
        <v>0</v>
      </c>
      <c r="S30" s="208">
        <f t="shared" si="4"/>
        <v>0</v>
      </c>
      <c r="T30" s="210">
        <f t="shared" si="5"/>
        <v>154784</v>
      </c>
    </row>
    <row r="31" spans="1:20" s="211" customFormat="1" ht="18">
      <c r="A31" s="205">
        <v>24</v>
      </c>
      <c r="B31" s="212" t="s">
        <v>1371</v>
      </c>
      <c r="C31" s="207" t="s">
        <v>1742</v>
      </c>
      <c r="D31" s="208">
        <v>1000</v>
      </c>
      <c r="E31" s="208">
        <v>37</v>
      </c>
      <c r="F31" s="208">
        <v>50</v>
      </c>
      <c r="G31" s="208">
        <v>31</v>
      </c>
      <c r="H31" s="208">
        <v>44</v>
      </c>
      <c r="I31" s="208">
        <v>19</v>
      </c>
      <c r="J31" s="209">
        <f t="shared" si="0"/>
        <v>25</v>
      </c>
      <c r="K31" s="208">
        <v>220</v>
      </c>
      <c r="L31" s="209">
        <v>25</v>
      </c>
      <c r="M31" s="208">
        <f t="shared" si="1"/>
        <v>5500</v>
      </c>
      <c r="N31" s="209">
        <v>0</v>
      </c>
      <c r="O31" s="208">
        <f t="shared" si="2"/>
        <v>0</v>
      </c>
      <c r="P31" s="209">
        <v>0</v>
      </c>
      <c r="Q31" s="208">
        <f t="shared" si="3"/>
        <v>0</v>
      </c>
      <c r="R31" s="209">
        <v>0</v>
      </c>
      <c r="S31" s="208">
        <f t="shared" si="4"/>
        <v>0</v>
      </c>
      <c r="T31" s="210">
        <f t="shared" si="5"/>
        <v>5500</v>
      </c>
    </row>
    <row r="32" spans="1:20" s="211" customFormat="1" ht="36.75">
      <c r="A32" s="205">
        <v>25</v>
      </c>
      <c r="B32" s="212" t="s">
        <v>1372</v>
      </c>
      <c r="C32" s="207" t="s">
        <v>1746</v>
      </c>
      <c r="D32" s="208">
        <v>1</v>
      </c>
      <c r="E32" s="208">
        <v>5146</v>
      </c>
      <c r="F32" s="208">
        <v>5016</v>
      </c>
      <c r="G32" s="208">
        <v>5332</v>
      </c>
      <c r="H32" s="208">
        <v>5680</v>
      </c>
      <c r="I32" s="208">
        <v>168</v>
      </c>
      <c r="J32" s="209">
        <f t="shared" si="0"/>
        <v>5512</v>
      </c>
      <c r="K32" s="208">
        <v>9.81</v>
      </c>
      <c r="L32" s="209">
        <v>0</v>
      </c>
      <c r="M32" s="208">
        <f t="shared" si="1"/>
        <v>0</v>
      </c>
      <c r="N32" s="209">
        <v>2840</v>
      </c>
      <c r="O32" s="208">
        <f t="shared" si="2"/>
        <v>27860.4</v>
      </c>
      <c r="P32" s="209">
        <v>0</v>
      </c>
      <c r="Q32" s="208">
        <f t="shared" si="3"/>
        <v>0</v>
      </c>
      <c r="R32" s="209">
        <f t="shared" si="6"/>
        <v>2672</v>
      </c>
      <c r="S32" s="208">
        <f t="shared" si="4"/>
        <v>26212.32</v>
      </c>
      <c r="T32" s="210">
        <f t="shared" si="5"/>
        <v>54072.72</v>
      </c>
    </row>
    <row r="33" spans="1:20" s="211" customFormat="1" ht="36.75">
      <c r="A33" s="205">
        <v>26</v>
      </c>
      <c r="B33" s="212" t="s">
        <v>1373</v>
      </c>
      <c r="C33" s="207" t="s">
        <v>1746</v>
      </c>
      <c r="D33" s="208">
        <v>1</v>
      </c>
      <c r="E33" s="208">
        <v>46</v>
      </c>
      <c r="F33" s="208">
        <v>60</v>
      </c>
      <c r="G33" s="208">
        <v>57</v>
      </c>
      <c r="H33" s="208">
        <v>60</v>
      </c>
      <c r="I33" s="208">
        <v>38</v>
      </c>
      <c r="J33" s="209">
        <f t="shared" si="0"/>
        <v>22</v>
      </c>
      <c r="K33" s="208">
        <v>69</v>
      </c>
      <c r="L33" s="209">
        <v>0</v>
      </c>
      <c r="M33" s="208">
        <f t="shared" si="1"/>
        <v>0</v>
      </c>
      <c r="N33" s="209">
        <v>22</v>
      </c>
      <c r="O33" s="208">
        <f t="shared" si="2"/>
        <v>1518</v>
      </c>
      <c r="P33" s="209">
        <v>0</v>
      </c>
      <c r="Q33" s="208">
        <f t="shared" si="3"/>
        <v>0</v>
      </c>
      <c r="R33" s="209">
        <v>0</v>
      </c>
      <c r="S33" s="208">
        <f t="shared" si="4"/>
        <v>0</v>
      </c>
      <c r="T33" s="210">
        <f t="shared" si="5"/>
        <v>1518</v>
      </c>
    </row>
    <row r="34" spans="1:20" s="211" customFormat="1" ht="18">
      <c r="A34" s="205">
        <v>27</v>
      </c>
      <c r="B34" s="212" t="s">
        <v>1374</v>
      </c>
      <c r="C34" s="207" t="s">
        <v>1742</v>
      </c>
      <c r="D34" s="208">
        <v>500</v>
      </c>
      <c r="E34" s="208">
        <v>14</v>
      </c>
      <c r="F34" s="208">
        <v>2</v>
      </c>
      <c r="G34" s="208">
        <v>9</v>
      </c>
      <c r="H34" s="208">
        <v>12</v>
      </c>
      <c r="I34" s="208">
        <v>3</v>
      </c>
      <c r="J34" s="209">
        <f t="shared" si="0"/>
        <v>9</v>
      </c>
      <c r="K34" s="208">
        <v>140</v>
      </c>
      <c r="L34" s="209">
        <v>0</v>
      </c>
      <c r="M34" s="208">
        <f t="shared" si="1"/>
        <v>0</v>
      </c>
      <c r="N34" s="209">
        <v>6</v>
      </c>
      <c r="O34" s="208">
        <f t="shared" si="2"/>
        <v>840</v>
      </c>
      <c r="P34" s="209">
        <v>0</v>
      </c>
      <c r="Q34" s="208">
        <f t="shared" si="3"/>
        <v>0</v>
      </c>
      <c r="R34" s="209">
        <f t="shared" si="6"/>
        <v>3</v>
      </c>
      <c r="S34" s="208">
        <f t="shared" si="4"/>
        <v>420</v>
      </c>
      <c r="T34" s="210">
        <f t="shared" si="5"/>
        <v>1260</v>
      </c>
    </row>
    <row r="35" spans="1:20" s="211" customFormat="1" ht="18">
      <c r="A35" s="205">
        <v>28</v>
      </c>
      <c r="B35" s="212" t="s">
        <v>1375</v>
      </c>
      <c r="C35" s="207" t="s">
        <v>1742</v>
      </c>
      <c r="D35" s="208">
        <v>1000</v>
      </c>
      <c r="E35" s="208">
        <v>693</v>
      </c>
      <c r="F35" s="208">
        <v>677</v>
      </c>
      <c r="G35" s="208">
        <v>662</v>
      </c>
      <c r="H35" s="208">
        <v>750</v>
      </c>
      <c r="I35" s="208">
        <v>53</v>
      </c>
      <c r="J35" s="209">
        <f t="shared" si="0"/>
        <v>697</v>
      </c>
      <c r="K35" s="208">
        <v>150</v>
      </c>
      <c r="L35" s="209">
        <v>0</v>
      </c>
      <c r="M35" s="208">
        <f t="shared" si="1"/>
        <v>0</v>
      </c>
      <c r="N35" s="209">
        <v>250</v>
      </c>
      <c r="O35" s="208">
        <f t="shared" si="2"/>
        <v>37500</v>
      </c>
      <c r="P35" s="209">
        <v>250</v>
      </c>
      <c r="Q35" s="208">
        <f t="shared" si="3"/>
        <v>37500</v>
      </c>
      <c r="R35" s="209">
        <f t="shared" si="6"/>
        <v>197</v>
      </c>
      <c r="S35" s="208">
        <f t="shared" si="4"/>
        <v>29550</v>
      </c>
      <c r="T35" s="210">
        <f t="shared" si="5"/>
        <v>104550</v>
      </c>
    </row>
    <row r="36" spans="1:20" s="211" customFormat="1" ht="18">
      <c r="A36" s="205">
        <v>29</v>
      </c>
      <c r="B36" s="212" t="s">
        <v>1376</v>
      </c>
      <c r="C36" s="207" t="s">
        <v>1742</v>
      </c>
      <c r="D36" s="208">
        <v>500</v>
      </c>
      <c r="E36" s="208">
        <v>307</v>
      </c>
      <c r="F36" s="208">
        <v>261</v>
      </c>
      <c r="G36" s="208">
        <v>183</v>
      </c>
      <c r="H36" s="208">
        <v>300</v>
      </c>
      <c r="I36" s="208">
        <v>66</v>
      </c>
      <c r="J36" s="209">
        <f t="shared" si="0"/>
        <v>234</v>
      </c>
      <c r="K36" s="208">
        <v>225</v>
      </c>
      <c r="L36" s="209">
        <v>0</v>
      </c>
      <c r="M36" s="208">
        <f t="shared" si="1"/>
        <v>0</v>
      </c>
      <c r="N36" s="209">
        <v>100</v>
      </c>
      <c r="O36" s="208">
        <f t="shared" si="2"/>
        <v>22500</v>
      </c>
      <c r="P36" s="209">
        <v>100</v>
      </c>
      <c r="Q36" s="208">
        <f t="shared" si="3"/>
        <v>22500</v>
      </c>
      <c r="R36" s="209">
        <f t="shared" si="6"/>
        <v>34</v>
      </c>
      <c r="S36" s="208">
        <f t="shared" si="4"/>
        <v>7650</v>
      </c>
      <c r="T36" s="210">
        <f t="shared" si="5"/>
        <v>52650</v>
      </c>
    </row>
    <row r="37" spans="1:20" s="211" customFormat="1" ht="18">
      <c r="A37" s="205">
        <v>30</v>
      </c>
      <c r="B37" s="212" t="s">
        <v>1377</v>
      </c>
      <c r="C37" s="207" t="s">
        <v>1742</v>
      </c>
      <c r="D37" s="208">
        <v>500</v>
      </c>
      <c r="E37" s="208">
        <v>697</v>
      </c>
      <c r="F37" s="208">
        <v>623</v>
      </c>
      <c r="G37" s="208">
        <v>467</v>
      </c>
      <c r="H37" s="208">
        <v>660</v>
      </c>
      <c r="I37" s="208">
        <v>45</v>
      </c>
      <c r="J37" s="209">
        <f t="shared" si="0"/>
        <v>615</v>
      </c>
      <c r="K37" s="208">
        <v>95</v>
      </c>
      <c r="L37" s="209">
        <v>165</v>
      </c>
      <c r="M37" s="208">
        <f t="shared" si="1"/>
        <v>15675</v>
      </c>
      <c r="N37" s="209">
        <v>165</v>
      </c>
      <c r="O37" s="208">
        <f t="shared" si="2"/>
        <v>15675</v>
      </c>
      <c r="P37" s="209">
        <v>165</v>
      </c>
      <c r="Q37" s="208">
        <f t="shared" si="3"/>
        <v>15675</v>
      </c>
      <c r="R37" s="209">
        <f t="shared" si="6"/>
        <v>120</v>
      </c>
      <c r="S37" s="208">
        <f t="shared" si="4"/>
        <v>11400</v>
      </c>
      <c r="T37" s="210">
        <f t="shared" si="5"/>
        <v>58425</v>
      </c>
    </row>
    <row r="38" spans="1:20" s="211" customFormat="1" ht="36.75">
      <c r="A38" s="205">
        <v>31</v>
      </c>
      <c r="B38" s="212" t="s">
        <v>1378</v>
      </c>
      <c r="C38" s="207" t="s">
        <v>1745</v>
      </c>
      <c r="D38" s="208">
        <v>1</v>
      </c>
      <c r="E38" s="208">
        <v>1</v>
      </c>
      <c r="F38" s="208">
        <v>164</v>
      </c>
      <c r="G38" s="208">
        <v>205</v>
      </c>
      <c r="H38" s="208">
        <v>200</v>
      </c>
      <c r="I38" s="208">
        <v>95</v>
      </c>
      <c r="J38" s="209">
        <f t="shared" si="0"/>
        <v>105</v>
      </c>
      <c r="K38" s="208">
        <v>2.25</v>
      </c>
      <c r="L38" s="209">
        <v>50</v>
      </c>
      <c r="M38" s="208">
        <f t="shared" si="1"/>
        <v>112.5</v>
      </c>
      <c r="N38" s="209">
        <v>0</v>
      </c>
      <c r="O38" s="208">
        <f t="shared" si="2"/>
        <v>0</v>
      </c>
      <c r="P38" s="209">
        <v>55</v>
      </c>
      <c r="Q38" s="208">
        <f t="shared" si="3"/>
        <v>123.75</v>
      </c>
      <c r="R38" s="209">
        <v>0</v>
      </c>
      <c r="S38" s="208">
        <f t="shared" si="4"/>
        <v>0</v>
      </c>
      <c r="T38" s="210">
        <f t="shared" si="5"/>
        <v>236.25</v>
      </c>
    </row>
    <row r="39" spans="1:20" s="211" customFormat="1" ht="36.75">
      <c r="A39" s="205">
        <v>32</v>
      </c>
      <c r="B39" s="212" t="s">
        <v>1379</v>
      </c>
      <c r="C39" s="207" t="s">
        <v>1744</v>
      </c>
      <c r="D39" s="208">
        <v>1</v>
      </c>
      <c r="E39" s="208">
        <v>50</v>
      </c>
      <c r="F39" s="208">
        <v>50</v>
      </c>
      <c r="G39" s="208">
        <v>60</v>
      </c>
      <c r="H39" s="208">
        <v>60</v>
      </c>
      <c r="I39" s="208">
        <v>30</v>
      </c>
      <c r="J39" s="209">
        <f t="shared" si="0"/>
        <v>30</v>
      </c>
      <c r="K39" s="208">
        <v>138.06</v>
      </c>
      <c r="L39" s="209">
        <v>0</v>
      </c>
      <c r="M39" s="208">
        <f t="shared" si="1"/>
        <v>0</v>
      </c>
      <c r="N39" s="209">
        <v>20</v>
      </c>
      <c r="O39" s="208">
        <f t="shared" si="2"/>
        <v>2761.2</v>
      </c>
      <c r="P39" s="209">
        <v>20</v>
      </c>
      <c r="Q39" s="208">
        <f t="shared" si="3"/>
        <v>2761.2</v>
      </c>
      <c r="R39" s="209">
        <v>0</v>
      </c>
      <c r="S39" s="208">
        <f t="shared" si="4"/>
        <v>0</v>
      </c>
      <c r="T39" s="210">
        <f t="shared" si="5"/>
        <v>5522.4</v>
      </c>
    </row>
    <row r="40" spans="1:20" s="211" customFormat="1" ht="36.75">
      <c r="A40" s="205">
        <v>33</v>
      </c>
      <c r="B40" s="212" t="s">
        <v>1380</v>
      </c>
      <c r="C40" s="207" t="s">
        <v>1744</v>
      </c>
      <c r="D40" s="208">
        <v>1</v>
      </c>
      <c r="E40" s="208">
        <v>9</v>
      </c>
      <c r="F40" s="208">
        <v>40</v>
      </c>
      <c r="G40" s="208">
        <v>20</v>
      </c>
      <c r="H40" s="208">
        <v>30</v>
      </c>
      <c r="I40" s="208">
        <v>0</v>
      </c>
      <c r="J40" s="209">
        <f t="shared" si="0"/>
        <v>30</v>
      </c>
      <c r="K40" s="208">
        <v>138.06</v>
      </c>
      <c r="L40" s="209">
        <v>0</v>
      </c>
      <c r="M40" s="208">
        <f t="shared" si="1"/>
        <v>0</v>
      </c>
      <c r="N40" s="209">
        <v>10</v>
      </c>
      <c r="O40" s="208">
        <f t="shared" si="2"/>
        <v>1380.6</v>
      </c>
      <c r="P40" s="209">
        <v>10</v>
      </c>
      <c r="Q40" s="208">
        <f t="shared" si="3"/>
        <v>1380.6</v>
      </c>
      <c r="R40" s="209">
        <f t="shared" si="6"/>
        <v>10</v>
      </c>
      <c r="S40" s="208">
        <f t="shared" si="4"/>
        <v>1380.6</v>
      </c>
      <c r="T40" s="210">
        <f t="shared" si="5"/>
        <v>4141.799999999999</v>
      </c>
    </row>
    <row r="41" spans="1:20" s="211" customFormat="1" ht="18">
      <c r="A41" s="205">
        <v>34</v>
      </c>
      <c r="B41" s="212" t="s">
        <v>1381</v>
      </c>
      <c r="C41" s="207" t="s">
        <v>1742</v>
      </c>
      <c r="D41" s="208">
        <v>1000</v>
      </c>
      <c r="E41" s="208">
        <v>9</v>
      </c>
      <c r="F41" s="208">
        <v>11</v>
      </c>
      <c r="G41" s="208">
        <v>7</v>
      </c>
      <c r="H41" s="208">
        <v>20</v>
      </c>
      <c r="I41" s="208">
        <v>10</v>
      </c>
      <c r="J41" s="209">
        <f t="shared" si="0"/>
        <v>10</v>
      </c>
      <c r="K41" s="208">
        <v>120</v>
      </c>
      <c r="L41" s="209">
        <v>0</v>
      </c>
      <c r="M41" s="208">
        <f t="shared" si="1"/>
        <v>0</v>
      </c>
      <c r="N41" s="209">
        <v>10</v>
      </c>
      <c r="O41" s="208">
        <f t="shared" si="2"/>
        <v>1200</v>
      </c>
      <c r="P41" s="209">
        <v>0</v>
      </c>
      <c r="Q41" s="208">
        <f t="shared" si="3"/>
        <v>0</v>
      </c>
      <c r="R41" s="209">
        <f t="shared" si="6"/>
        <v>0</v>
      </c>
      <c r="S41" s="208">
        <f t="shared" si="4"/>
        <v>0</v>
      </c>
      <c r="T41" s="210">
        <f t="shared" si="5"/>
        <v>1200</v>
      </c>
    </row>
    <row r="42" spans="1:20" s="211" customFormat="1" ht="36.75">
      <c r="A42" s="205">
        <v>35</v>
      </c>
      <c r="B42" s="212" t="s">
        <v>1382</v>
      </c>
      <c r="C42" s="207" t="s">
        <v>1746</v>
      </c>
      <c r="D42" s="208">
        <v>1</v>
      </c>
      <c r="E42" s="208">
        <v>3770</v>
      </c>
      <c r="F42" s="208">
        <v>3399</v>
      </c>
      <c r="G42" s="208">
        <v>2931</v>
      </c>
      <c r="H42" s="208">
        <v>4000</v>
      </c>
      <c r="I42" s="208">
        <v>1100</v>
      </c>
      <c r="J42" s="209">
        <f t="shared" si="0"/>
        <v>2900</v>
      </c>
      <c r="K42" s="208">
        <v>10</v>
      </c>
      <c r="L42" s="209">
        <v>1000</v>
      </c>
      <c r="M42" s="208">
        <f t="shared" si="1"/>
        <v>10000</v>
      </c>
      <c r="N42" s="209">
        <v>1000</v>
      </c>
      <c r="O42" s="208">
        <f t="shared" si="2"/>
        <v>10000</v>
      </c>
      <c r="P42" s="209">
        <v>900</v>
      </c>
      <c r="Q42" s="208">
        <f t="shared" si="3"/>
        <v>9000</v>
      </c>
      <c r="R42" s="209">
        <v>0</v>
      </c>
      <c r="S42" s="208">
        <f t="shared" si="4"/>
        <v>0</v>
      </c>
      <c r="T42" s="210">
        <f t="shared" si="5"/>
        <v>29000</v>
      </c>
    </row>
    <row r="43" spans="1:20" s="211" customFormat="1" ht="36.75">
      <c r="A43" s="205">
        <v>36</v>
      </c>
      <c r="B43" s="212" t="s">
        <v>1383</v>
      </c>
      <c r="C43" s="207" t="s">
        <v>1742</v>
      </c>
      <c r="D43" s="208">
        <v>500</v>
      </c>
      <c r="E43" s="208">
        <v>496</v>
      </c>
      <c r="F43" s="208">
        <v>445</v>
      </c>
      <c r="G43" s="208">
        <v>409</v>
      </c>
      <c r="H43" s="208">
        <v>500</v>
      </c>
      <c r="I43" s="208">
        <v>0</v>
      </c>
      <c r="J43" s="209">
        <f t="shared" si="0"/>
        <v>500</v>
      </c>
      <c r="K43" s="208">
        <v>175</v>
      </c>
      <c r="L43" s="209">
        <v>125</v>
      </c>
      <c r="M43" s="208">
        <f t="shared" si="1"/>
        <v>21875</v>
      </c>
      <c r="N43" s="209">
        <v>125</v>
      </c>
      <c r="O43" s="208">
        <f t="shared" si="2"/>
        <v>21875</v>
      </c>
      <c r="P43" s="209">
        <v>125</v>
      </c>
      <c r="Q43" s="208">
        <f t="shared" si="3"/>
        <v>21875</v>
      </c>
      <c r="R43" s="209">
        <f t="shared" si="6"/>
        <v>125</v>
      </c>
      <c r="S43" s="208">
        <f t="shared" si="4"/>
        <v>21875</v>
      </c>
      <c r="T43" s="210">
        <f t="shared" si="5"/>
        <v>87500</v>
      </c>
    </row>
    <row r="44" spans="1:20" s="211" customFormat="1" ht="55.5">
      <c r="A44" s="205">
        <v>37</v>
      </c>
      <c r="B44" s="212" t="s">
        <v>1384</v>
      </c>
      <c r="C44" s="207" t="s">
        <v>1745</v>
      </c>
      <c r="D44" s="208">
        <v>1</v>
      </c>
      <c r="E44" s="208">
        <v>100</v>
      </c>
      <c r="F44" s="208">
        <v>50</v>
      </c>
      <c r="G44" s="208">
        <v>100</v>
      </c>
      <c r="H44" s="208">
        <v>120</v>
      </c>
      <c r="I44" s="208">
        <v>50</v>
      </c>
      <c r="J44" s="209">
        <f t="shared" si="0"/>
        <v>70</v>
      </c>
      <c r="K44" s="208">
        <v>10</v>
      </c>
      <c r="L44" s="209">
        <v>70</v>
      </c>
      <c r="M44" s="208">
        <f t="shared" si="1"/>
        <v>700</v>
      </c>
      <c r="N44" s="209">
        <v>0</v>
      </c>
      <c r="O44" s="208">
        <f t="shared" si="2"/>
        <v>0</v>
      </c>
      <c r="P44" s="209">
        <v>0</v>
      </c>
      <c r="Q44" s="208">
        <f t="shared" si="3"/>
        <v>0</v>
      </c>
      <c r="R44" s="209">
        <v>0</v>
      </c>
      <c r="S44" s="208">
        <f t="shared" si="4"/>
        <v>0</v>
      </c>
      <c r="T44" s="210">
        <f t="shared" si="5"/>
        <v>700</v>
      </c>
    </row>
    <row r="45" spans="1:20" s="211" customFormat="1" ht="36.75">
      <c r="A45" s="205">
        <v>38</v>
      </c>
      <c r="B45" s="212" t="s">
        <v>1385</v>
      </c>
      <c r="C45" s="207" t="s">
        <v>1748</v>
      </c>
      <c r="D45" s="208">
        <v>100</v>
      </c>
      <c r="E45" s="208">
        <v>21</v>
      </c>
      <c r="F45" s="208">
        <v>14</v>
      </c>
      <c r="G45" s="208">
        <v>24</v>
      </c>
      <c r="H45" s="208">
        <v>30</v>
      </c>
      <c r="I45" s="208">
        <v>8</v>
      </c>
      <c r="J45" s="209">
        <f t="shared" si="0"/>
        <v>22</v>
      </c>
      <c r="K45" s="208">
        <v>145</v>
      </c>
      <c r="L45" s="209">
        <v>0</v>
      </c>
      <c r="M45" s="208">
        <f t="shared" si="1"/>
        <v>0</v>
      </c>
      <c r="N45" s="209">
        <v>15</v>
      </c>
      <c r="O45" s="208">
        <f t="shared" si="2"/>
        <v>2175</v>
      </c>
      <c r="P45" s="209">
        <v>0</v>
      </c>
      <c r="Q45" s="208">
        <f t="shared" si="3"/>
        <v>0</v>
      </c>
      <c r="R45" s="209">
        <f t="shared" si="6"/>
        <v>7</v>
      </c>
      <c r="S45" s="208">
        <f t="shared" si="4"/>
        <v>1015</v>
      </c>
      <c r="T45" s="210">
        <f t="shared" si="5"/>
        <v>3190</v>
      </c>
    </row>
    <row r="46" spans="1:20" s="211" customFormat="1" ht="18">
      <c r="A46" s="205">
        <v>39</v>
      </c>
      <c r="B46" s="212" t="s">
        <v>1386</v>
      </c>
      <c r="C46" s="207" t="s">
        <v>1742</v>
      </c>
      <c r="D46" s="208">
        <v>500</v>
      </c>
      <c r="E46" s="208">
        <v>23</v>
      </c>
      <c r="F46" s="208">
        <v>18</v>
      </c>
      <c r="G46" s="208">
        <v>19</v>
      </c>
      <c r="H46" s="208">
        <v>24</v>
      </c>
      <c r="I46" s="208">
        <v>0</v>
      </c>
      <c r="J46" s="209">
        <f t="shared" si="0"/>
        <v>24</v>
      </c>
      <c r="K46" s="208">
        <v>450</v>
      </c>
      <c r="L46" s="209">
        <v>0</v>
      </c>
      <c r="M46" s="208">
        <f t="shared" si="1"/>
        <v>0</v>
      </c>
      <c r="N46" s="209">
        <v>12</v>
      </c>
      <c r="O46" s="208">
        <f t="shared" si="2"/>
        <v>5400</v>
      </c>
      <c r="P46" s="209">
        <v>0</v>
      </c>
      <c r="Q46" s="208">
        <f t="shared" si="3"/>
        <v>0</v>
      </c>
      <c r="R46" s="209">
        <f t="shared" si="6"/>
        <v>12</v>
      </c>
      <c r="S46" s="208">
        <f t="shared" si="4"/>
        <v>5400</v>
      </c>
      <c r="T46" s="210">
        <f t="shared" si="5"/>
        <v>10800</v>
      </c>
    </row>
    <row r="47" spans="1:20" s="211" customFormat="1" ht="18">
      <c r="A47" s="205">
        <v>40</v>
      </c>
      <c r="B47" s="212" t="s">
        <v>1387</v>
      </c>
      <c r="C47" s="207" t="s">
        <v>1742</v>
      </c>
      <c r="D47" s="208">
        <v>100</v>
      </c>
      <c r="E47" s="208">
        <v>0</v>
      </c>
      <c r="F47" s="208">
        <v>5</v>
      </c>
      <c r="G47" s="208">
        <v>196</v>
      </c>
      <c r="H47" s="208">
        <v>220</v>
      </c>
      <c r="I47" s="208">
        <v>19</v>
      </c>
      <c r="J47" s="209">
        <f t="shared" si="0"/>
        <v>201</v>
      </c>
      <c r="K47" s="208">
        <v>400</v>
      </c>
      <c r="L47" s="209">
        <v>55</v>
      </c>
      <c r="M47" s="208">
        <f t="shared" si="1"/>
        <v>22000</v>
      </c>
      <c r="N47" s="209">
        <v>55</v>
      </c>
      <c r="O47" s="208">
        <f t="shared" si="2"/>
        <v>22000</v>
      </c>
      <c r="P47" s="209">
        <v>55</v>
      </c>
      <c r="Q47" s="208">
        <f t="shared" si="3"/>
        <v>22000</v>
      </c>
      <c r="R47" s="209">
        <f t="shared" si="6"/>
        <v>36</v>
      </c>
      <c r="S47" s="208">
        <f t="shared" si="4"/>
        <v>14400</v>
      </c>
      <c r="T47" s="210">
        <f t="shared" si="5"/>
        <v>80400</v>
      </c>
    </row>
    <row r="48" spans="1:20" s="211" customFormat="1" ht="36.75">
      <c r="A48" s="205">
        <v>41</v>
      </c>
      <c r="B48" s="212" t="s">
        <v>1388</v>
      </c>
      <c r="C48" s="207" t="s">
        <v>1744</v>
      </c>
      <c r="D48" s="208">
        <v>1</v>
      </c>
      <c r="E48" s="208">
        <v>360</v>
      </c>
      <c r="F48" s="208">
        <v>590</v>
      </c>
      <c r="G48" s="208">
        <v>550</v>
      </c>
      <c r="H48" s="208">
        <v>600</v>
      </c>
      <c r="I48" s="208">
        <v>150</v>
      </c>
      <c r="J48" s="209">
        <f t="shared" si="0"/>
        <v>450</v>
      </c>
      <c r="K48" s="208">
        <v>11.7</v>
      </c>
      <c r="L48" s="209">
        <v>0</v>
      </c>
      <c r="M48" s="208">
        <f t="shared" si="1"/>
        <v>0</v>
      </c>
      <c r="N48" s="209">
        <v>200</v>
      </c>
      <c r="O48" s="208">
        <f t="shared" si="2"/>
        <v>2340</v>
      </c>
      <c r="P48" s="209">
        <v>200</v>
      </c>
      <c r="Q48" s="208">
        <f t="shared" si="3"/>
        <v>2340</v>
      </c>
      <c r="R48" s="209">
        <f t="shared" si="6"/>
        <v>50</v>
      </c>
      <c r="S48" s="208">
        <f t="shared" si="4"/>
        <v>585</v>
      </c>
      <c r="T48" s="210">
        <f t="shared" si="5"/>
        <v>5265</v>
      </c>
    </row>
    <row r="49" spans="1:20" s="211" customFormat="1" ht="36.75">
      <c r="A49" s="205">
        <v>42</v>
      </c>
      <c r="B49" s="212" t="s">
        <v>1389</v>
      </c>
      <c r="C49" s="207" t="s">
        <v>1744</v>
      </c>
      <c r="D49" s="208">
        <v>1</v>
      </c>
      <c r="E49" s="208">
        <v>2850</v>
      </c>
      <c r="F49" s="208">
        <v>2990</v>
      </c>
      <c r="G49" s="208">
        <v>3660</v>
      </c>
      <c r="H49" s="208">
        <v>3480</v>
      </c>
      <c r="I49" s="208">
        <v>0</v>
      </c>
      <c r="J49" s="209">
        <f t="shared" si="0"/>
        <v>3480</v>
      </c>
      <c r="K49" s="208">
        <v>21.4</v>
      </c>
      <c r="L49" s="209">
        <v>870</v>
      </c>
      <c r="M49" s="208">
        <f t="shared" si="1"/>
        <v>18618</v>
      </c>
      <c r="N49" s="209">
        <v>870</v>
      </c>
      <c r="O49" s="208">
        <f t="shared" si="2"/>
        <v>18618</v>
      </c>
      <c r="P49" s="209">
        <v>870</v>
      </c>
      <c r="Q49" s="208">
        <f t="shared" si="3"/>
        <v>18618</v>
      </c>
      <c r="R49" s="209">
        <f t="shared" si="6"/>
        <v>870</v>
      </c>
      <c r="S49" s="208">
        <f t="shared" si="4"/>
        <v>18618</v>
      </c>
      <c r="T49" s="210">
        <f t="shared" si="5"/>
        <v>74472</v>
      </c>
    </row>
    <row r="50" spans="1:20" s="211" customFormat="1" ht="36.75">
      <c r="A50" s="205">
        <v>43</v>
      </c>
      <c r="B50" s="212" t="s">
        <v>1390</v>
      </c>
      <c r="C50" s="207" t="s">
        <v>1744</v>
      </c>
      <c r="D50" s="208">
        <v>1</v>
      </c>
      <c r="E50" s="208">
        <v>6050</v>
      </c>
      <c r="F50" s="208">
        <v>8500</v>
      </c>
      <c r="G50" s="208">
        <v>8500</v>
      </c>
      <c r="H50" s="208">
        <v>90000</v>
      </c>
      <c r="I50" s="208">
        <v>1050</v>
      </c>
      <c r="J50" s="209">
        <f t="shared" si="0"/>
        <v>88950</v>
      </c>
      <c r="K50" s="208">
        <v>11.5</v>
      </c>
      <c r="L50" s="209">
        <v>2250</v>
      </c>
      <c r="M50" s="208">
        <f t="shared" si="1"/>
        <v>25875</v>
      </c>
      <c r="N50" s="209">
        <v>2250</v>
      </c>
      <c r="O50" s="208">
        <f t="shared" si="2"/>
        <v>25875</v>
      </c>
      <c r="P50" s="209">
        <v>2250</v>
      </c>
      <c r="Q50" s="208">
        <f t="shared" si="3"/>
        <v>25875</v>
      </c>
      <c r="R50" s="209">
        <f t="shared" si="6"/>
        <v>82200</v>
      </c>
      <c r="S50" s="208">
        <f t="shared" si="4"/>
        <v>945300</v>
      </c>
      <c r="T50" s="210">
        <f t="shared" si="5"/>
        <v>1022925</v>
      </c>
    </row>
    <row r="51" spans="1:20" s="211" customFormat="1" ht="18">
      <c r="A51" s="205">
        <v>44</v>
      </c>
      <c r="B51" s="212" t="s">
        <v>1391</v>
      </c>
      <c r="C51" s="207" t="s">
        <v>1747</v>
      </c>
      <c r="D51" s="208">
        <v>100</v>
      </c>
      <c r="E51" s="208">
        <v>7</v>
      </c>
      <c r="F51" s="208">
        <v>0</v>
      </c>
      <c r="G51" s="208">
        <v>7</v>
      </c>
      <c r="H51" s="208">
        <v>10</v>
      </c>
      <c r="I51" s="208">
        <v>10</v>
      </c>
      <c r="J51" s="209">
        <f t="shared" si="0"/>
        <v>0</v>
      </c>
      <c r="K51" s="208">
        <v>198</v>
      </c>
      <c r="L51" s="209">
        <v>0</v>
      </c>
      <c r="M51" s="208">
        <f t="shared" si="1"/>
        <v>0</v>
      </c>
      <c r="N51" s="209">
        <v>0</v>
      </c>
      <c r="O51" s="208">
        <f t="shared" si="2"/>
        <v>0</v>
      </c>
      <c r="P51" s="209">
        <v>0</v>
      </c>
      <c r="Q51" s="208">
        <f t="shared" si="3"/>
        <v>0</v>
      </c>
      <c r="R51" s="209">
        <v>0</v>
      </c>
      <c r="S51" s="208">
        <f t="shared" si="4"/>
        <v>0</v>
      </c>
      <c r="T51" s="210">
        <f t="shared" si="5"/>
        <v>0</v>
      </c>
    </row>
    <row r="52" spans="1:20" s="211" customFormat="1" ht="36.75">
      <c r="A52" s="205">
        <v>45</v>
      </c>
      <c r="B52" s="212" t="s">
        <v>1392</v>
      </c>
      <c r="C52" s="207" t="s">
        <v>1748</v>
      </c>
      <c r="D52" s="208">
        <v>1</v>
      </c>
      <c r="E52" s="208">
        <v>7</v>
      </c>
      <c r="F52" s="208">
        <v>11</v>
      </c>
      <c r="G52" s="208">
        <v>15</v>
      </c>
      <c r="H52" s="208">
        <v>40</v>
      </c>
      <c r="I52" s="208">
        <v>12</v>
      </c>
      <c r="J52" s="209">
        <f t="shared" si="0"/>
        <v>28</v>
      </c>
      <c r="K52" s="208">
        <v>51.63</v>
      </c>
      <c r="L52" s="209">
        <v>14</v>
      </c>
      <c r="M52" s="208">
        <f t="shared" si="1"/>
        <v>722.82</v>
      </c>
      <c r="N52" s="209">
        <v>0</v>
      </c>
      <c r="O52" s="208">
        <f t="shared" si="2"/>
        <v>0</v>
      </c>
      <c r="P52" s="209">
        <v>14</v>
      </c>
      <c r="Q52" s="208">
        <f t="shared" si="3"/>
        <v>722.82</v>
      </c>
      <c r="R52" s="209">
        <v>0</v>
      </c>
      <c r="S52" s="208">
        <f t="shared" si="4"/>
        <v>0</v>
      </c>
      <c r="T52" s="210">
        <f t="shared" si="5"/>
        <v>1445.64</v>
      </c>
    </row>
    <row r="53" spans="1:20" s="211" customFormat="1" ht="36.75">
      <c r="A53" s="205">
        <v>46</v>
      </c>
      <c r="B53" s="212" t="s">
        <v>1393</v>
      </c>
      <c r="C53" s="207" t="s">
        <v>1746</v>
      </c>
      <c r="D53" s="208">
        <v>1</v>
      </c>
      <c r="E53" s="208">
        <v>1054</v>
      </c>
      <c r="F53" s="208">
        <v>1138</v>
      </c>
      <c r="G53" s="208">
        <v>1044</v>
      </c>
      <c r="H53" s="208">
        <v>1200</v>
      </c>
      <c r="I53" s="208">
        <v>24</v>
      </c>
      <c r="J53" s="209">
        <f t="shared" si="0"/>
        <v>1176</v>
      </c>
      <c r="K53" s="208">
        <v>9.63</v>
      </c>
      <c r="L53" s="209">
        <v>300</v>
      </c>
      <c r="M53" s="208">
        <f t="shared" si="1"/>
        <v>2889.0000000000005</v>
      </c>
      <c r="N53" s="209">
        <v>300</v>
      </c>
      <c r="O53" s="208">
        <f t="shared" si="2"/>
        <v>2889.0000000000005</v>
      </c>
      <c r="P53" s="209">
        <v>300</v>
      </c>
      <c r="Q53" s="208">
        <f t="shared" si="3"/>
        <v>2889.0000000000005</v>
      </c>
      <c r="R53" s="209">
        <f t="shared" si="6"/>
        <v>276</v>
      </c>
      <c r="S53" s="208">
        <f t="shared" si="4"/>
        <v>2657.88</v>
      </c>
      <c r="T53" s="210">
        <f t="shared" si="5"/>
        <v>11324.880000000001</v>
      </c>
    </row>
    <row r="54" spans="1:20" s="211" customFormat="1" ht="36.75">
      <c r="A54" s="205">
        <v>47</v>
      </c>
      <c r="B54" s="212" t="s">
        <v>1394</v>
      </c>
      <c r="C54" s="207" t="s">
        <v>1743</v>
      </c>
      <c r="D54" s="208">
        <v>1</v>
      </c>
      <c r="E54" s="208">
        <v>216</v>
      </c>
      <c r="F54" s="208">
        <v>136</v>
      </c>
      <c r="G54" s="208">
        <v>48</v>
      </c>
      <c r="H54" s="208">
        <v>200</v>
      </c>
      <c r="I54" s="208">
        <v>0</v>
      </c>
      <c r="J54" s="209">
        <f t="shared" si="0"/>
        <v>200</v>
      </c>
      <c r="K54" s="208">
        <v>14.5</v>
      </c>
      <c r="L54" s="209">
        <v>0</v>
      </c>
      <c r="M54" s="208">
        <f t="shared" si="1"/>
        <v>0</v>
      </c>
      <c r="N54" s="209">
        <v>100</v>
      </c>
      <c r="O54" s="208">
        <f t="shared" si="2"/>
        <v>1450</v>
      </c>
      <c r="P54" s="209">
        <v>0</v>
      </c>
      <c r="Q54" s="208">
        <f t="shared" si="3"/>
        <v>0</v>
      </c>
      <c r="R54" s="209">
        <f t="shared" si="6"/>
        <v>100</v>
      </c>
      <c r="S54" s="208">
        <f t="shared" si="4"/>
        <v>1450</v>
      </c>
      <c r="T54" s="210">
        <f t="shared" si="5"/>
        <v>2900</v>
      </c>
    </row>
    <row r="55" spans="1:20" s="211" customFormat="1" ht="36.75">
      <c r="A55" s="205">
        <v>48</v>
      </c>
      <c r="B55" s="212" t="s">
        <v>1395</v>
      </c>
      <c r="C55" s="207" t="s">
        <v>1746</v>
      </c>
      <c r="D55" s="208">
        <v>1</v>
      </c>
      <c r="E55" s="208">
        <v>100</v>
      </c>
      <c r="F55" s="208">
        <v>0</v>
      </c>
      <c r="G55" s="208">
        <v>0</v>
      </c>
      <c r="H55" s="208">
        <v>0</v>
      </c>
      <c r="I55" s="208">
        <v>0</v>
      </c>
      <c r="J55" s="209">
        <f t="shared" si="0"/>
        <v>0</v>
      </c>
      <c r="K55" s="208">
        <v>0</v>
      </c>
      <c r="L55" s="209">
        <v>0</v>
      </c>
      <c r="M55" s="208">
        <f t="shared" si="1"/>
        <v>0</v>
      </c>
      <c r="N55" s="209">
        <v>0</v>
      </c>
      <c r="O55" s="208">
        <f t="shared" si="2"/>
        <v>0</v>
      </c>
      <c r="P55" s="209">
        <v>0</v>
      </c>
      <c r="Q55" s="208">
        <f t="shared" si="3"/>
        <v>0</v>
      </c>
      <c r="R55" s="209">
        <f t="shared" si="6"/>
        <v>0</v>
      </c>
      <c r="S55" s="208">
        <f t="shared" si="4"/>
        <v>0</v>
      </c>
      <c r="T55" s="210">
        <f t="shared" si="5"/>
        <v>0</v>
      </c>
    </row>
    <row r="56" spans="1:20" s="211" customFormat="1" ht="55.5">
      <c r="A56" s="205">
        <v>49</v>
      </c>
      <c r="B56" s="212" t="s">
        <v>1396</v>
      </c>
      <c r="C56" s="207" t="s">
        <v>1746</v>
      </c>
      <c r="D56" s="208">
        <v>1</v>
      </c>
      <c r="E56" s="208">
        <v>168</v>
      </c>
      <c r="F56" s="208">
        <v>220</v>
      </c>
      <c r="G56" s="208">
        <v>242</v>
      </c>
      <c r="H56" s="208">
        <v>240</v>
      </c>
      <c r="I56" s="208">
        <v>26</v>
      </c>
      <c r="J56" s="209">
        <f t="shared" si="0"/>
        <v>214</v>
      </c>
      <c r="K56" s="208">
        <v>30</v>
      </c>
      <c r="L56" s="209">
        <v>60</v>
      </c>
      <c r="M56" s="208">
        <f t="shared" si="1"/>
        <v>1800</v>
      </c>
      <c r="N56" s="209">
        <v>60</v>
      </c>
      <c r="O56" s="208">
        <f t="shared" si="2"/>
        <v>1800</v>
      </c>
      <c r="P56" s="209">
        <v>60</v>
      </c>
      <c r="Q56" s="208">
        <f t="shared" si="3"/>
        <v>1800</v>
      </c>
      <c r="R56" s="209">
        <f t="shared" si="6"/>
        <v>34</v>
      </c>
      <c r="S56" s="208">
        <f t="shared" si="4"/>
        <v>1020</v>
      </c>
      <c r="T56" s="210">
        <f t="shared" si="5"/>
        <v>6420</v>
      </c>
    </row>
    <row r="57" spans="1:20" s="211" customFormat="1" ht="36.75">
      <c r="A57" s="205">
        <v>50</v>
      </c>
      <c r="B57" s="212" t="s">
        <v>1397</v>
      </c>
      <c r="C57" s="207" t="s">
        <v>1749</v>
      </c>
      <c r="D57" s="208">
        <v>1</v>
      </c>
      <c r="E57" s="208">
        <v>100</v>
      </c>
      <c r="F57" s="208">
        <v>143</v>
      </c>
      <c r="G57" s="208">
        <v>99</v>
      </c>
      <c r="H57" s="208">
        <v>160</v>
      </c>
      <c r="I57" s="208">
        <v>40</v>
      </c>
      <c r="J57" s="209">
        <f t="shared" si="0"/>
        <v>120</v>
      </c>
      <c r="K57" s="208">
        <v>113</v>
      </c>
      <c r="L57" s="209">
        <v>40</v>
      </c>
      <c r="M57" s="208">
        <f t="shared" si="1"/>
        <v>4520</v>
      </c>
      <c r="N57" s="209">
        <v>40</v>
      </c>
      <c r="O57" s="208">
        <f t="shared" si="2"/>
        <v>4520</v>
      </c>
      <c r="P57" s="209">
        <v>40</v>
      </c>
      <c r="Q57" s="208">
        <f t="shared" si="3"/>
        <v>4520</v>
      </c>
      <c r="R57" s="209">
        <f t="shared" si="6"/>
        <v>0</v>
      </c>
      <c r="S57" s="208">
        <f t="shared" si="4"/>
        <v>0</v>
      </c>
      <c r="T57" s="210">
        <f t="shared" si="5"/>
        <v>13560</v>
      </c>
    </row>
    <row r="58" spans="1:20" s="211" customFormat="1" ht="36.75">
      <c r="A58" s="205">
        <v>51</v>
      </c>
      <c r="B58" s="212" t="s">
        <v>1398</v>
      </c>
      <c r="C58" s="207" t="s">
        <v>1742</v>
      </c>
      <c r="D58" s="208">
        <v>1000</v>
      </c>
      <c r="E58" s="208">
        <v>6</v>
      </c>
      <c r="F58" s="208">
        <v>6</v>
      </c>
      <c r="G58" s="208">
        <v>3</v>
      </c>
      <c r="H58" s="208">
        <v>0</v>
      </c>
      <c r="I58" s="208">
        <v>12</v>
      </c>
      <c r="J58" s="209">
        <v>0</v>
      </c>
      <c r="K58" s="208">
        <v>441.62</v>
      </c>
      <c r="L58" s="209">
        <v>0</v>
      </c>
      <c r="M58" s="208">
        <f t="shared" si="1"/>
        <v>0</v>
      </c>
      <c r="N58" s="209">
        <v>0</v>
      </c>
      <c r="O58" s="208">
        <f t="shared" si="2"/>
        <v>0</v>
      </c>
      <c r="P58" s="209">
        <v>0</v>
      </c>
      <c r="Q58" s="208">
        <f t="shared" si="3"/>
        <v>0</v>
      </c>
      <c r="R58" s="209">
        <f t="shared" si="6"/>
        <v>0</v>
      </c>
      <c r="S58" s="208">
        <f t="shared" si="4"/>
        <v>0</v>
      </c>
      <c r="T58" s="210">
        <f t="shared" si="5"/>
        <v>0</v>
      </c>
    </row>
    <row r="59" spans="1:20" s="211" customFormat="1" ht="55.5">
      <c r="A59" s="205">
        <v>52</v>
      </c>
      <c r="B59" s="212" t="s">
        <v>1399</v>
      </c>
      <c r="C59" s="207" t="s">
        <v>1745</v>
      </c>
      <c r="D59" s="208">
        <v>1</v>
      </c>
      <c r="E59" s="208">
        <v>920</v>
      </c>
      <c r="F59" s="208">
        <v>930</v>
      </c>
      <c r="G59" s="208">
        <v>790</v>
      </c>
      <c r="H59" s="208">
        <v>980</v>
      </c>
      <c r="I59" s="208">
        <v>60</v>
      </c>
      <c r="J59" s="209">
        <f t="shared" si="0"/>
        <v>920</v>
      </c>
      <c r="K59" s="208">
        <v>2.24</v>
      </c>
      <c r="L59" s="209">
        <v>245</v>
      </c>
      <c r="M59" s="208">
        <f t="shared" si="1"/>
        <v>548.8000000000001</v>
      </c>
      <c r="N59" s="209">
        <v>245</v>
      </c>
      <c r="O59" s="208">
        <f t="shared" si="2"/>
        <v>548.8000000000001</v>
      </c>
      <c r="P59" s="209">
        <v>245</v>
      </c>
      <c r="Q59" s="208">
        <f t="shared" si="3"/>
        <v>548.8000000000001</v>
      </c>
      <c r="R59" s="209">
        <f t="shared" si="6"/>
        <v>185</v>
      </c>
      <c r="S59" s="208">
        <f t="shared" si="4"/>
        <v>414.40000000000003</v>
      </c>
      <c r="T59" s="210">
        <f t="shared" si="5"/>
        <v>2060.8</v>
      </c>
    </row>
    <row r="60" spans="1:20" s="211" customFormat="1" ht="55.5">
      <c r="A60" s="205">
        <v>53</v>
      </c>
      <c r="B60" s="221" t="s">
        <v>1400</v>
      </c>
      <c r="C60" s="207" t="s">
        <v>1746</v>
      </c>
      <c r="D60" s="208">
        <v>1</v>
      </c>
      <c r="E60" s="208">
        <v>9970</v>
      </c>
      <c r="F60" s="208">
        <v>10250</v>
      </c>
      <c r="G60" s="208">
        <v>9950</v>
      </c>
      <c r="H60" s="208">
        <v>11064</v>
      </c>
      <c r="I60" s="208">
        <v>950</v>
      </c>
      <c r="J60" s="209">
        <f t="shared" si="0"/>
        <v>10114</v>
      </c>
      <c r="K60" s="208">
        <v>5</v>
      </c>
      <c r="L60" s="209">
        <v>0</v>
      </c>
      <c r="M60" s="208">
        <f t="shared" si="1"/>
        <v>0</v>
      </c>
      <c r="N60" s="209">
        <v>3688</v>
      </c>
      <c r="O60" s="208">
        <f t="shared" si="2"/>
        <v>18440</v>
      </c>
      <c r="P60" s="209">
        <v>0</v>
      </c>
      <c r="Q60" s="208">
        <f t="shared" si="3"/>
        <v>0</v>
      </c>
      <c r="R60" s="209">
        <f t="shared" si="6"/>
        <v>6426</v>
      </c>
      <c r="S60" s="208">
        <f t="shared" si="4"/>
        <v>32130</v>
      </c>
      <c r="T60" s="210">
        <f t="shared" si="5"/>
        <v>50570</v>
      </c>
    </row>
    <row r="61" spans="1:20" s="211" customFormat="1" ht="36.75">
      <c r="A61" s="205">
        <v>54</v>
      </c>
      <c r="B61" s="212" t="s">
        <v>1401</v>
      </c>
      <c r="C61" s="207" t="s">
        <v>1742</v>
      </c>
      <c r="D61" s="208">
        <v>1000</v>
      </c>
      <c r="E61" s="208">
        <v>316</v>
      </c>
      <c r="F61" s="208">
        <v>338</v>
      </c>
      <c r="G61" s="208">
        <v>314</v>
      </c>
      <c r="H61" s="208">
        <v>360</v>
      </c>
      <c r="I61" s="208">
        <v>5</v>
      </c>
      <c r="J61" s="209">
        <f t="shared" si="0"/>
        <v>355</v>
      </c>
      <c r="K61" s="208">
        <v>50</v>
      </c>
      <c r="L61" s="209">
        <v>0</v>
      </c>
      <c r="M61" s="208">
        <f t="shared" si="1"/>
        <v>0</v>
      </c>
      <c r="N61" s="209">
        <v>120</v>
      </c>
      <c r="O61" s="208">
        <f t="shared" si="2"/>
        <v>6000</v>
      </c>
      <c r="P61" s="209">
        <v>120</v>
      </c>
      <c r="Q61" s="208">
        <f t="shared" si="3"/>
        <v>6000</v>
      </c>
      <c r="R61" s="209">
        <f t="shared" si="6"/>
        <v>115</v>
      </c>
      <c r="S61" s="208">
        <f t="shared" si="4"/>
        <v>5750</v>
      </c>
      <c r="T61" s="210">
        <f t="shared" si="5"/>
        <v>17750</v>
      </c>
    </row>
    <row r="62" spans="1:20" s="211" customFormat="1" ht="36.75">
      <c r="A62" s="205">
        <v>55</v>
      </c>
      <c r="B62" s="212" t="s">
        <v>1402</v>
      </c>
      <c r="C62" s="207" t="s">
        <v>1742</v>
      </c>
      <c r="D62" s="208">
        <v>500</v>
      </c>
      <c r="E62" s="208">
        <v>40</v>
      </c>
      <c r="F62" s="208">
        <v>50</v>
      </c>
      <c r="G62" s="208">
        <v>43</v>
      </c>
      <c r="H62" s="208">
        <v>50</v>
      </c>
      <c r="I62" s="208">
        <v>17</v>
      </c>
      <c r="J62" s="209">
        <f t="shared" si="0"/>
        <v>33</v>
      </c>
      <c r="K62" s="208">
        <v>257.77</v>
      </c>
      <c r="L62" s="209">
        <v>0</v>
      </c>
      <c r="M62" s="208">
        <f t="shared" si="1"/>
        <v>0</v>
      </c>
      <c r="N62" s="209">
        <v>25</v>
      </c>
      <c r="O62" s="208">
        <f t="shared" si="2"/>
        <v>6444.25</v>
      </c>
      <c r="P62" s="209">
        <v>0</v>
      </c>
      <c r="Q62" s="208">
        <f t="shared" si="3"/>
        <v>0</v>
      </c>
      <c r="R62" s="209">
        <f t="shared" si="6"/>
        <v>8</v>
      </c>
      <c r="S62" s="208">
        <f t="shared" si="4"/>
        <v>2062.16</v>
      </c>
      <c r="T62" s="210">
        <f t="shared" si="5"/>
        <v>8506.41</v>
      </c>
    </row>
    <row r="63" spans="1:20" s="211" customFormat="1" ht="36.75">
      <c r="A63" s="205">
        <v>56</v>
      </c>
      <c r="B63" s="212" t="s">
        <v>1403</v>
      </c>
      <c r="C63" s="207" t="s">
        <v>1742</v>
      </c>
      <c r="D63" s="208">
        <v>1000</v>
      </c>
      <c r="E63" s="208">
        <v>4</v>
      </c>
      <c r="F63" s="208">
        <v>6</v>
      </c>
      <c r="G63" s="208">
        <v>5</v>
      </c>
      <c r="H63" s="208">
        <v>6</v>
      </c>
      <c r="I63" s="208">
        <v>5</v>
      </c>
      <c r="J63" s="209">
        <f t="shared" si="0"/>
        <v>1</v>
      </c>
      <c r="K63" s="208">
        <v>214</v>
      </c>
      <c r="L63" s="209">
        <v>0</v>
      </c>
      <c r="M63" s="208">
        <f t="shared" si="1"/>
        <v>0</v>
      </c>
      <c r="N63" s="209">
        <v>1</v>
      </c>
      <c r="O63" s="208">
        <f t="shared" si="2"/>
        <v>214</v>
      </c>
      <c r="P63" s="209">
        <v>0</v>
      </c>
      <c r="Q63" s="208">
        <f t="shared" si="3"/>
        <v>0</v>
      </c>
      <c r="R63" s="209">
        <v>0</v>
      </c>
      <c r="S63" s="208">
        <f t="shared" si="4"/>
        <v>0</v>
      </c>
      <c r="T63" s="210">
        <f t="shared" si="5"/>
        <v>214</v>
      </c>
    </row>
    <row r="64" spans="1:20" s="211" customFormat="1" ht="36.75">
      <c r="A64" s="205">
        <v>57</v>
      </c>
      <c r="B64" s="212" t="s">
        <v>1404</v>
      </c>
      <c r="C64" s="207" t="s">
        <v>1742</v>
      </c>
      <c r="D64" s="208">
        <v>1000</v>
      </c>
      <c r="E64" s="208">
        <v>11</v>
      </c>
      <c r="F64" s="208">
        <v>14</v>
      </c>
      <c r="G64" s="208">
        <v>10</v>
      </c>
      <c r="H64" s="208">
        <v>20</v>
      </c>
      <c r="I64" s="208">
        <v>8</v>
      </c>
      <c r="J64" s="209">
        <f t="shared" si="0"/>
        <v>12</v>
      </c>
      <c r="K64" s="208">
        <v>360</v>
      </c>
      <c r="L64" s="209">
        <v>6</v>
      </c>
      <c r="M64" s="208">
        <f t="shared" si="1"/>
        <v>2160</v>
      </c>
      <c r="N64" s="209">
        <v>0</v>
      </c>
      <c r="O64" s="208">
        <f t="shared" si="2"/>
        <v>0</v>
      </c>
      <c r="P64" s="209">
        <v>6</v>
      </c>
      <c r="Q64" s="208">
        <f t="shared" si="3"/>
        <v>2160</v>
      </c>
      <c r="R64" s="209">
        <v>0</v>
      </c>
      <c r="S64" s="208">
        <f t="shared" si="4"/>
        <v>0</v>
      </c>
      <c r="T64" s="210">
        <f t="shared" si="5"/>
        <v>4320</v>
      </c>
    </row>
    <row r="65" spans="1:20" s="211" customFormat="1" ht="36.75">
      <c r="A65" s="205">
        <v>58</v>
      </c>
      <c r="B65" s="212" t="s">
        <v>1405</v>
      </c>
      <c r="C65" s="207" t="s">
        <v>1743</v>
      </c>
      <c r="D65" s="208">
        <v>1</v>
      </c>
      <c r="E65" s="208">
        <v>4</v>
      </c>
      <c r="F65" s="208">
        <v>0</v>
      </c>
      <c r="G65" s="208">
        <v>39</v>
      </c>
      <c r="H65" s="208">
        <v>16</v>
      </c>
      <c r="I65" s="208">
        <v>69</v>
      </c>
      <c r="J65" s="209">
        <v>0</v>
      </c>
      <c r="K65" s="208">
        <v>13.5</v>
      </c>
      <c r="L65" s="209">
        <v>0</v>
      </c>
      <c r="M65" s="208">
        <f t="shared" si="1"/>
        <v>0</v>
      </c>
      <c r="N65" s="209">
        <v>0</v>
      </c>
      <c r="O65" s="208">
        <f t="shared" si="2"/>
        <v>0</v>
      </c>
      <c r="P65" s="209">
        <v>0</v>
      </c>
      <c r="Q65" s="208">
        <f t="shared" si="3"/>
        <v>0</v>
      </c>
      <c r="R65" s="209">
        <f t="shared" si="6"/>
        <v>0</v>
      </c>
      <c r="S65" s="208">
        <f t="shared" si="4"/>
        <v>0</v>
      </c>
      <c r="T65" s="210">
        <f t="shared" si="5"/>
        <v>0</v>
      </c>
    </row>
    <row r="66" spans="1:20" s="211" customFormat="1" ht="36.75">
      <c r="A66" s="205">
        <v>59</v>
      </c>
      <c r="B66" s="212" t="s">
        <v>1406</v>
      </c>
      <c r="C66" s="207" t="s">
        <v>1744</v>
      </c>
      <c r="D66" s="208">
        <v>1</v>
      </c>
      <c r="E66" s="208">
        <v>40</v>
      </c>
      <c r="F66" s="208">
        <v>160</v>
      </c>
      <c r="G66" s="208">
        <v>150</v>
      </c>
      <c r="H66" s="208">
        <v>120</v>
      </c>
      <c r="I66" s="208">
        <v>10</v>
      </c>
      <c r="J66" s="209">
        <f t="shared" si="0"/>
        <v>110</v>
      </c>
      <c r="K66" s="208">
        <v>0</v>
      </c>
      <c r="L66" s="209">
        <v>0</v>
      </c>
      <c r="M66" s="208">
        <f t="shared" si="1"/>
        <v>0</v>
      </c>
      <c r="N66" s="209">
        <v>0</v>
      </c>
      <c r="O66" s="208">
        <f t="shared" si="2"/>
        <v>0</v>
      </c>
      <c r="P66" s="209">
        <v>0</v>
      </c>
      <c r="Q66" s="208">
        <f t="shared" si="3"/>
        <v>0</v>
      </c>
      <c r="R66" s="209">
        <f t="shared" si="6"/>
        <v>110</v>
      </c>
      <c r="S66" s="208">
        <f t="shared" si="4"/>
        <v>0</v>
      </c>
      <c r="T66" s="210">
        <f t="shared" si="5"/>
        <v>0</v>
      </c>
    </row>
    <row r="67" spans="1:20" s="211" customFormat="1" ht="18">
      <c r="A67" s="205">
        <v>60</v>
      </c>
      <c r="B67" s="212" t="s">
        <v>1407</v>
      </c>
      <c r="C67" s="207" t="s">
        <v>1742</v>
      </c>
      <c r="D67" s="208">
        <v>100</v>
      </c>
      <c r="E67" s="208">
        <v>77</v>
      </c>
      <c r="F67" s="208">
        <v>98</v>
      </c>
      <c r="G67" s="208">
        <v>82</v>
      </c>
      <c r="H67" s="208">
        <v>120</v>
      </c>
      <c r="I67" s="208">
        <v>8</v>
      </c>
      <c r="J67" s="209">
        <f t="shared" si="0"/>
        <v>112</v>
      </c>
      <c r="K67" s="208">
        <v>240</v>
      </c>
      <c r="L67" s="209">
        <v>30</v>
      </c>
      <c r="M67" s="208">
        <f t="shared" si="1"/>
        <v>7200</v>
      </c>
      <c r="N67" s="209">
        <v>30</v>
      </c>
      <c r="O67" s="208">
        <f t="shared" si="2"/>
        <v>7200</v>
      </c>
      <c r="P67" s="209">
        <v>30</v>
      </c>
      <c r="Q67" s="208">
        <f t="shared" si="3"/>
        <v>7200</v>
      </c>
      <c r="R67" s="209">
        <f t="shared" si="6"/>
        <v>22</v>
      </c>
      <c r="S67" s="208">
        <f t="shared" si="4"/>
        <v>5280</v>
      </c>
      <c r="T67" s="210">
        <f t="shared" si="5"/>
        <v>26880</v>
      </c>
    </row>
    <row r="68" spans="1:20" s="211" customFormat="1" ht="36.75">
      <c r="A68" s="205">
        <v>61</v>
      </c>
      <c r="B68" s="212" t="s">
        <v>1408</v>
      </c>
      <c r="C68" s="207" t="s">
        <v>1742</v>
      </c>
      <c r="D68" s="208">
        <v>70</v>
      </c>
      <c r="E68" s="208">
        <v>8</v>
      </c>
      <c r="F68" s="208">
        <v>10</v>
      </c>
      <c r="G68" s="208">
        <v>29</v>
      </c>
      <c r="H68" s="208">
        <v>40</v>
      </c>
      <c r="I68" s="208">
        <v>5</v>
      </c>
      <c r="J68" s="209">
        <f t="shared" si="0"/>
        <v>35</v>
      </c>
      <c r="K68" s="208">
        <v>840</v>
      </c>
      <c r="L68" s="209">
        <v>0</v>
      </c>
      <c r="M68" s="208">
        <f t="shared" si="1"/>
        <v>0</v>
      </c>
      <c r="N68" s="209">
        <v>20</v>
      </c>
      <c r="O68" s="208">
        <f t="shared" si="2"/>
        <v>16800</v>
      </c>
      <c r="P68" s="209">
        <v>0</v>
      </c>
      <c r="Q68" s="208">
        <f t="shared" si="3"/>
        <v>0</v>
      </c>
      <c r="R68" s="209">
        <f t="shared" si="6"/>
        <v>15</v>
      </c>
      <c r="S68" s="208">
        <f t="shared" si="4"/>
        <v>12600</v>
      </c>
      <c r="T68" s="210">
        <f t="shared" si="5"/>
        <v>29400</v>
      </c>
    </row>
    <row r="69" spans="1:20" s="211" customFormat="1" ht="18">
      <c r="A69" s="205">
        <v>62</v>
      </c>
      <c r="B69" s="212" t="s">
        <v>1409</v>
      </c>
      <c r="C69" s="207" t="s">
        <v>1747</v>
      </c>
      <c r="D69" s="208">
        <v>100</v>
      </c>
      <c r="E69" s="208">
        <v>0</v>
      </c>
      <c r="F69" s="208">
        <v>0</v>
      </c>
      <c r="G69" s="208">
        <v>155</v>
      </c>
      <c r="H69" s="208">
        <v>300</v>
      </c>
      <c r="I69" s="208">
        <v>25</v>
      </c>
      <c r="J69" s="209">
        <f t="shared" si="0"/>
        <v>275</v>
      </c>
      <c r="K69" s="208">
        <v>170</v>
      </c>
      <c r="L69" s="209">
        <v>75</v>
      </c>
      <c r="M69" s="208">
        <f t="shared" si="1"/>
        <v>12750</v>
      </c>
      <c r="N69" s="209">
        <v>75</v>
      </c>
      <c r="O69" s="208">
        <f t="shared" si="2"/>
        <v>12750</v>
      </c>
      <c r="P69" s="209">
        <v>75</v>
      </c>
      <c r="Q69" s="208">
        <f t="shared" si="3"/>
        <v>12750</v>
      </c>
      <c r="R69" s="209">
        <f t="shared" si="6"/>
        <v>50</v>
      </c>
      <c r="S69" s="208">
        <f t="shared" si="4"/>
        <v>8500</v>
      </c>
      <c r="T69" s="210">
        <f t="shared" si="5"/>
        <v>46750</v>
      </c>
    </row>
    <row r="70" spans="1:20" s="211" customFormat="1" ht="18">
      <c r="A70" s="205">
        <v>63</v>
      </c>
      <c r="B70" s="212" t="s">
        <v>1410</v>
      </c>
      <c r="C70" s="207" t="s">
        <v>1742</v>
      </c>
      <c r="D70" s="208">
        <v>500</v>
      </c>
      <c r="E70" s="208">
        <v>1</v>
      </c>
      <c r="F70" s="208">
        <v>5</v>
      </c>
      <c r="G70" s="208">
        <v>7</v>
      </c>
      <c r="H70" s="208">
        <v>10</v>
      </c>
      <c r="I70" s="208">
        <v>1</v>
      </c>
      <c r="J70" s="209">
        <f t="shared" si="0"/>
        <v>9</v>
      </c>
      <c r="K70" s="208">
        <v>550</v>
      </c>
      <c r="L70" s="209">
        <v>0</v>
      </c>
      <c r="M70" s="208">
        <f t="shared" si="1"/>
        <v>0</v>
      </c>
      <c r="N70" s="209">
        <v>5</v>
      </c>
      <c r="O70" s="208">
        <f t="shared" si="2"/>
        <v>2750</v>
      </c>
      <c r="P70" s="209">
        <v>0</v>
      </c>
      <c r="Q70" s="208">
        <f t="shared" si="3"/>
        <v>0</v>
      </c>
      <c r="R70" s="209">
        <f t="shared" si="6"/>
        <v>4</v>
      </c>
      <c r="S70" s="208">
        <f t="shared" si="4"/>
        <v>2200</v>
      </c>
      <c r="T70" s="210">
        <f t="shared" si="5"/>
        <v>4950</v>
      </c>
    </row>
    <row r="71" spans="1:20" s="211" customFormat="1" ht="18">
      <c r="A71" s="205">
        <v>64</v>
      </c>
      <c r="B71" s="212" t="s">
        <v>1411</v>
      </c>
      <c r="C71" s="207" t="s">
        <v>1742</v>
      </c>
      <c r="D71" s="208">
        <v>100</v>
      </c>
      <c r="E71" s="208">
        <v>80</v>
      </c>
      <c r="F71" s="208">
        <v>127</v>
      </c>
      <c r="G71" s="208">
        <v>129</v>
      </c>
      <c r="H71" s="208">
        <v>30</v>
      </c>
      <c r="I71" s="208">
        <v>12</v>
      </c>
      <c r="J71" s="209">
        <f t="shared" si="0"/>
        <v>18</v>
      </c>
      <c r="K71" s="208">
        <v>651</v>
      </c>
      <c r="L71" s="209">
        <v>0</v>
      </c>
      <c r="M71" s="208">
        <f t="shared" si="1"/>
        <v>0</v>
      </c>
      <c r="N71" s="209">
        <v>15</v>
      </c>
      <c r="O71" s="208">
        <f t="shared" si="2"/>
        <v>9765</v>
      </c>
      <c r="P71" s="209">
        <v>0</v>
      </c>
      <c r="Q71" s="208">
        <f t="shared" si="3"/>
        <v>0</v>
      </c>
      <c r="R71" s="209">
        <f t="shared" si="6"/>
        <v>3</v>
      </c>
      <c r="S71" s="208">
        <f t="shared" si="4"/>
        <v>1953</v>
      </c>
      <c r="T71" s="210">
        <f t="shared" si="5"/>
        <v>11718</v>
      </c>
    </row>
    <row r="72" spans="1:20" s="211" customFormat="1" ht="36.75">
      <c r="A72" s="205">
        <v>65</v>
      </c>
      <c r="B72" s="212" t="s">
        <v>1412</v>
      </c>
      <c r="C72" s="207" t="s">
        <v>1743</v>
      </c>
      <c r="D72" s="208">
        <v>1</v>
      </c>
      <c r="E72" s="208">
        <v>3408</v>
      </c>
      <c r="F72" s="208">
        <v>3356</v>
      </c>
      <c r="G72" s="208">
        <v>3176</v>
      </c>
      <c r="H72" s="208">
        <v>3300</v>
      </c>
      <c r="I72" s="208">
        <v>184</v>
      </c>
      <c r="J72" s="209">
        <f t="shared" si="0"/>
        <v>3116</v>
      </c>
      <c r="K72" s="208">
        <v>23.5</v>
      </c>
      <c r="L72" s="209">
        <v>825</v>
      </c>
      <c r="M72" s="208">
        <f t="shared" si="1"/>
        <v>19387.5</v>
      </c>
      <c r="N72" s="209">
        <v>825</v>
      </c>
      <c r="O72" s="208">
        <f t="shared" si="2"/>
        <v>19387.5</v>
      </c>
      <c r="P72" s="209">
        <v>825</v>
      </c>
      <c r="Q72" s="208">
        <f t="shared" si="3"/>
        <v>19387.5</v>
      </c>
      <c r="R72" s="209">
        <f t="shared" si="6"/>
        <v>641</v>
      </c>
      <c r="S72" s="208">
        <f t="shared" si="4"/>
        <v>15063.5</v>
      </c>
      <c r="T72" s="210">
        <f t="shared" si="5"/>
        <v>73226</v>
      </c>
    </row>
    <row r="73" spans="1:20" s="211" customFormat="1" ht="36.75">
      <c r="A73" s="205">
        <v>66</v>
      </c>
      <c r="B73" s="212" t="s">
        <v>1413</v>
      </c>
      <c r="C73" s="207" t="s">
        <v>1742</v>
      </c>
      <c r="D73" s="208">
        <v>500</v>
      </c>
      <c r="E73" s="208">
        <v>1</v>
      </c>
      <c r="F73" s="208">
        <v>1</v>
      </c>
      <c r="G73" s="208">
        <v>2</v>
      </c>
      <c r="H73" s="208">
        <v>4</v>
      </c>
      <c r="I73" s="208">
        <v>0</v>
      </c>
      <c r="J73" s="209">
        <f aca="true" t="shared" si="7" ref="J73:J136">H73-I73</f>
        <v>4</v>
      </c>
      <c r="K73" s="208">
        <v>340</v>
      </c>
      <c r="L73" s="209">
        <v>0</v>
      </c>
      <c r="M73" s="208">
        <f aca="true" t="shared" si="8" ref="M73:M136">L73*K73</f>
        <v>0</v>
      </c>
      <c r="N73" s="209">
        <v>2</v>
      </c>
      <c r="O73" s="208">
        <f aca="true" t="shared" si="9" ref="O73:O136">N73*K73</f>
        <v>680</v>
      </c>
      <c r="P73" s="209">
        <v>0</v>
      </c>
      <c r="Q73" s="208">
        <f aca="true" t="shared" si="10" ref="Q73:Q136">P73*K73</f>
        <v>0</v>
      </c>
      <c r="R73" s="209">
        <f aca="true" t="shared" si="11" ref="R73:R136">J73-L73-N73-P73</f>
        <v>2</v>
      </c>
      <c r="S73" s="208">
        <f aca="true" t="shared" si="12" ref="S73:S136">R73*K73</f>
        <v>680</v>
      </c>
      <c r="T73" s="210">
        <f aca="true" t="shared" si="13" ref="T73:T136">M73+O73+Q73+S73</f>
        <v>1360</v>
      </c>
    </row>
    <row r="74" spans="1:20" s="211" customFormat="1" ht="36.75">
      <c r="A74" s="205">
        <v>67</v>
      </c>
      <c r="B74" s="212" t="s">
        <v>1414</v>
      </c>
      <c r="C74" s="207" t="s">
        <v>1742</v>
      </c>
      <c r="D74" s="208">
        <v>6</v>
      </c>
      <c r="E74" s="208">
        <v>288</v>
      </c>
      <c r="F74" s="208">
        <v>144</v>
      </c>
      <c r="G74" s="208">
        <v>108</v>
      </c>
      <c r="H74" s="208">
        <v>300</v>
      </c>
      <c r="I74" s="208">
        <v>252</v>
      </c>
      <c r="J74" s="209">
        <f t="shared" si="7"/>
        <v>48</v>
      </c>
      <c r="K74" s="208">
        <v>10.02</v>
      </c>
      <c r="L74" s="209">
        <v>0</v>
      </c>
      <c r="M74" s="208">
        <f t="shared" si="8"/>
        <v>0</v>
      </c>
      <c r="N74" s="209">
        <v>48</v>
      </c>
      <c r="O74" s="208">
        <f t="shared" si="9"/>
        <v>480.96</v>
      </c>
      <c r="P74" s="209">
        <v>0</v>
      </c>
      <c r="Q74" s="208">
        <f t="shared" si="10"/>
        <v>0</v>
      </c>
      <c r="R74" s="209">
        <v>0</v>
      </c>
      <c r="S74" s="208">
        <f t="shared" si="12"/>
        <v>0</v>
      </c>
      <c r="T74" s="210">
        <f t="shared" si="13"/>
        <v>480.96</v>
      </c>
    </row>
    <row r="75" spans="1:20" s="211" customFormat="1" ht="36.75">
      <c r="A75" s="205">
        <v>68</v>
      </c>
      <c r="B75" s="212" t="s">
        <v>1415</v>
      </c>
      <c r="C75" s="207" t="s">
        <v>1744</v>
      </c>
      <c r="D75" s="208">
        <v>1</v>
      </c>
      <c r="E75" s="208">
        <v>400</v>
      </c>
      <c r="F75" s="208">
        <v>300</v>
      </c>
      <c r="G75" s="208">
        <v>900</v>
      </c>
      <c r="H75" s="208">
        <v>600</v>
      </c>
      <c r="I75" s="208">
        <v>300</v>
      </c>
      <c r="J75" s="209">
        <f t="shared" si="7"/>
        <v>300</v>
      </c>
      <c r="K75" s="208">
        <v>12</v>
      </c>
      <c r="L75" s="209">
        <v>0</v>
      </c>
      <c r="M75" s="208">
        <f t="shared" si="8"/>
        <v>0</v>
      </c>
      <c r="N75" s="209">
        <v>300</v>
      </c>
      <c r="O75" s="208">
        <f t="shared" si="9"/>
        <v>3600</v>
      </c>
      <c r="P75" s="209">
        <v>0</v>
      </c>
      <c r="Q75" s="208">
        <f t="shared" si="10"/>
        <v>0</v>
      </c>
      <c r="R75" s="209">
        <f t="shared" si="11"/>
        <v>0</v>
      </c>
      <c r="S75" s="208">
        <f t="shared" si="12"/>
        <v>0</v>
      </c>
      <c r="T75" s="210">
        <f t="shared" si="13"/>
        <v>3600</v>
      </c>
    </row>
    <row r="76" spans="1:20" s="211" customFormat="1" ht="36.75">
      <c r="A76" s="205">
        <v>69</v>
      </c>
      <c r="B76" s="212" t="s">
        <v>1416</v>
      </c>
      <c r="C76" s="207" t="s">
        <v>1746</v>
      </c>
      <c r="D76" s="208">
        <v>1</v>
      </c>
      <c r="E76" s="208">
        <v>1740</v>
      </c>
      <c r="F76" s="208">
        <v>2155</v>
      </c>
      <c r="G76" s="208">
        <v>65</v>
      </c>
      <c r="H76" s="208">
        <v>1340</v>
      </c>
      <c r="I76" s="208">
        <v>0</v>
      </c>
      <c r="J76" s="209">
        <f t="shared" si="7"/>
        <v>1340</v>
      </c>
      <c r="K76" s="208">
        <v>18</v>
      </c>
      <c r="L76" s="209">
        <v>0</v>
      </c>
      <c r="M76" s="208">
        <f t="shared" si="8"/>
        <v>0</v>
      </c>
      <c r="N76" s="209">
        <v>0</v>
      </c>
      <c r="O76" s="208">
        <f t="shared" si="9"/>
        <v>0</v>
      </c>
      <c r="P76" s="209">
        <v>0</v>
      </c>
      <c r="Q76" s="208">
        <f t="shared" si="10"/>
        <v>0</v>
      </c>
      <c r="R76" s="209">
        <f t="shared" si="11"/>
        <v>1340</v>
      </c>
      <c r="S76" s="208">
        <f t="shared" si="12"/>
        <v>24120</v>
      </c>
      <c r="T76" s="210">
        <f t="shared" si="13"/>
        <v>24120</v>
      </c>
    </row>
    <row r="77" spans="1:20" s="211" customFormat="1" ht="18">
      <c r="A77" s="205">
        <v>70</v>
      </c>
      <c r="B77" s="212" t="s">
        <v>1417</v>
      </c>
      <c r="C77" s="207" t="s">
        <v>1742</v>
      </c>
      <c r="D77" s="208">
        <v>100</v>
      </c>
      <c r="E77" s="208">
        <v>330</v>
      </c>
      <c r="F77" s="208">
        <v>325</v>
      </c>
      <c r="G77" s="208">
        <v>400</v>
      </c>
      <c r="H77" s="208">
        <v>440</v>
      </c>
      <c r="I77" s="208">
        <v>330</v>
      </c>
      <c r="J77" s="209">
        <f t="shared" si="7"/>
        <v>110</v>
      </c>
      <c r="K77" s="208">
        <v>150</v>
      </c>
      <c r="L77" s="209">
        <v>0</v>
      </c>
      <c r="M77" s="208">
        <f t="shared" si="8"/>
        <v>0</v>
      </c>
      <c r="N77" s="209">
        <v>110</v>
      </c>
      <c r="O77" s="208">
        <f t="shared" si="9"/>
        <v>16500</v>
      </c>
      <c r="P77" s="209">
        <v>0</v>
      </c>
      <c r="Q77" s="208">
        <f t="shared" si="10"/>
        <v>0</v>
      </c>
      <c r="R77" s="209">
        <v>0</v>
      </c>
      <c r="S77" s="208">
        <f t="shared" si="12"/>
        <v>0</v>
      </c>
      <c r="T77" s="210">
        <f t="shared" si="13"/>
        <v>16500</v>
      </c>
    </row>
    <row r="78" spans="1:20" s="211" customFormat="1" ht="18">
      <c r="A78" s="205">
        <v>71</v>
      </c>
      <c r="B78" s="212" t="s">
        <v>1418</v>
      </c>
      <c r="C78" s="207" t="s">
        <v>1742</v>
      </c>
      <c r="D78" s="208">
        <v>100</v>
      </c>
      <c r="E78" s="208">
        <v>227</v>
      </c>
      <c r="F78" s="208">
        <v>220</v>
      </c>
      <c r="G78" s="208">
        <v>264</v>
      </c>
      <c r="H78" s="208">
        <v>260</v>
      </c>
      <c r="I78" s="208">
        <v>6</v>
      </c>
      <c r="J78" s="209">
        <f t="shared" si="7"/>
        <v>254</v>
      </c>
      <c r="K78" s="208">
        <v>112</v>
      </c>
      <c r="L78" s="209">
        <v>0</v>
      </c>
      <c r="M78" s="208">
        <f t="shared" si="8"/>
        <v>0</v>
      </c>
      <c r="N78" s="209">
        <v>130</v>
      </c>
      <c r="O78" s="208">
        <f t="shared" si="9"/>
        <v>14560</v>
      </c>
      <c r="P78" s="209">
        <v>0</v>
      </c>
      <c r="Q78" s="208">
        <f t="shared" si="10"/>
        <v>0</v>
      </c>
      <c r="R78" s="209">
        <f t="shared" si="11"/>
        <v>124</v>
      </c>
      <c r="S78" s="208">
        <f t="shared" si="12"/>
        <v>13888</v>
      </c>
      <c r="T78" s="210">
        <f t="shared" si="13"/>
        <v>28448</v>
      </c>
    </row>
    <row r="79" spans="1:20" s="211" customFormat="1" ht="36.75">
      <c r="A79" s="205">
        <v>72</v>
      </c>
      <c r="B79" s="212" t="s">
        <v>1419</v>
      </c>
      <c r="C79" s="207" t="s">
        <v>1746</v>
      </c>
      <c r="D79" s="208">
        <v>1</v>
      </c>
      <c r="E79" s="208">
        <v>10</v>
      </c>
      <c r="F79" s="208">
        <v>0</v>
      </c>
      <c r="G79" s="208">
        <v>0</v>
      </c>
      <c r="H79" s="208">
        <v>0</v>
      </c>
      <c r="I79" s="208">
        <v>0</v>
      </c>
      <c r="J79" s="209">
        <f t="shared" si="7"/>
        <v>0</v>
      </c>
      <c r="K79" s="208">
        <v>174.41</v>
      </c>
      <c r="L79" s="209">
        <v>0</v>
      </c>
      <c r="M79" s="208">
        <f t="shared" si="8"/>
        <v>0</v>
      </c>
      <c r="N79" s="209">
        <v>0</v>
      </c>
      <c r="O79" s="208">
        <f t="shared" si="9"/>
        <v>0</v>
      </c>
      <c r="P79" s="209">
        <v>0</v>
      </c>
      <c r="Q79" s="208">
        <f t="shared" si="10"/>
        <v>0</v>
      </c>
      <c r="R79" s="209">
        <f t="shared" si="11"/>
        <v>0</v>
      </c>
      <c r="S79" s="208">
        <f t="shared" si="12"/>
        <v>0</v>
      </c>
      <c r="T79" s="210">
        <f t="shared" si="13"/>
        <v>0</v>
      </c>
    </row>
    <row r="80" spans="1:20" s="211" customFormat="1" ht="18">
      <c r="A80" s="205">
        <v>73</v>
      </c>
      <c r="B80" s="212" t="s">
        <v>1420</v>
      </c>
      <c r="C80" s="207" t="s">
        <v>1742</v>
      </c>
      <c r="D80" s="208">
        <v>500</v>
      </c>
      <c r="E80" s="208">
        <v>264</v>
      </c>
      <c r="F80" s="208">
        <v>229</v>
      </c>
      <c r="G80" s="208">
        <v>198</v>
      </c>
      <c r="H80" s="208">
        <v>240</v>
      </c>
      <c r="I80" s="208">
        <v>29</v>
      </c>
      <c r="J80" s="209">
        <f t="shared" si="7"/>
        <v>211</v>
      </c>
      <c r="K80" s="208">
        <v>100</v>
      </c>
      <c r="L80" s="209">
        <v>0</v>
      </c>
      <c r="M80" s="208">
        <f t="shared" si="8"/>
        <v>0</v>
      </c>
      <c r="N80" s="209">
        <v>80</v>
      </c>
      <c r="O80" s="208">
        <f t="shared" si="9"/>
        <v>8000</v>
      </c>
      <c r="P80" s="209">
        <v>80</v>
      </c>
      <c r="Q80" s="208">
        <f t="shared" si="10"/>
        <v>8000</v>
      </c>
      <c r="R80" s="209">
        <f t="shared" si="11"/>
        <v>51</v>
      </c>
      <c r="S80" s="208">
        <f t="shared" si="12"/>
        <v>5100</v>
      </c>
      <c r="T80" s="210">
        <f t="shared" si="13"/>
        <v>21100</v>
      </c>
    </row>
    <row r="81" spans="1:20" s="211" customFormat="1" ht="36.75">
      <c r="A81" s="205">
        <v>74</v>
      </c>
      <c r="B81" s="212" t="s">
        <v>1421</v>
      </c>
      <c r="C81" s="207" t="s">
        <v>1742</v>
      </c>
      <c r="D81" s="208">
        <v>100</v>
      </c>
      <c r="E81" s="208">
        <v>5</v>
      </c>
      <c r="F81" s="208">
        <v>8</v>
      </c>
      <c r="G81" s="208">
        <v>3</v>
      </c>
      <c r="H81" s="208">
        <v>10</v>
      </c>
      <c r="I81" s="208">
        <v>7</v>
      </c>
      <c r="J81" s="209">
        <f t="shared" si="7"/>
        <v>3</v>
      </c>
      <c r="K81" s="208">
        <v>425</v>
      </c>
      <c r="L81" s="209">
        <v>0</v>
      </c>
      <c r="M81" s="208">
        <f t="shared" si="8"/>
        <v>0</v>
      </c>
      <c r="N81" s="209">
        <v>0</v>
      </c>
      <c r="O81" s="208">
        <f t="shared" si="9"/>
        <v>0</v>
      </c>
      <c r="P81" s="209">
        <v>3</v>
      </c>
      <c r="Q81" s="208">
        <f t="shared" si="10"/>
        <v>1275</v>
      </c>
      <c r="R81" s="209">
        <v>0</v>
      </c>
      <c r="S81" s="208">
        <f t="shared" si="12"/>
        <v>0</v>
      </c>
      <c r="T81" s="210">
        <f t="shared" si="13"/>
        <v>1275</v>
      </c>
    </row>
    <row r="82" spans="1:20" s="211" customFormat="1" ht="36.75">
      <c r="A82" s="205">
        <v>75</v>
      </c>
      <c r="B82" s="212" t="s">
        <v>1422</v>
      </c>
      <c r="C82" s="207" t="s">
        <v>1746</v>
      </c>
      <c r="D82" s="208">
        <v>1</v>
      </c>
      <c r="E82" s="208">
        <v>937</v>
      </c>
      <c r="F82" s="208">
        <v>960</v>
      </c>
      <c r="G82" s="208">
        <v>960</v>
      </c>
      <c r="H82" s="208">
        <v>1044</v>
      </c>
      <c r="I82" s="208">
        <v>400</v>
      </c>
      <c r="J82" s="209">
        <f t="shared" si="7"/>
        <v>644</v>
      </c>
      <c r="K82" s="208">
        <v>9</v>
      </c>
      <c r="L82" s="209">
        <v>0</v>
      </c>
      <c r="M82" s="208">
        <f t="shared" si="8"/>
        <v>0</v>
      </c>
      <c r="N82" s="209">
        <v>348</v>
      </c>
      <c r="O82" s="208">
        <f t="shared" si="9"/>
        <v>3132</v>
      </c>
      <c r="P82" s="209">
        <f>J82-N82</f>
        <v>296</v>
      </c>
      <c r="Q82" s="208">
        <f t="shared" si="10"/>
        <v>2664</v>
      </c>
      <c r="R82" s="209">
        <v>0</v>
      </c>
      <c r="S82" s="208">
        <f t="shared" si="12"/>
        <v>0</v>
      </c>
      <c r="T82" s="210">
        <f t="shared" si="13"/>
        <v>5796</v>
      </c>
    </row>
    <row r="83" spans="1:20" s="211" customFormat="1" ht="36.75">
      <c r="A83" s="205">
        <v>76</v>
      </c>
      <c r="B83" s="212" t="s">
        <v>1423</v>
      </c>
      <c r="C83" s="207" t="s">
        <v>1742</v>
      </c>
      <c r="D83" s="208">
        <v>500</v>
      </c>
      <c r="E83" s="208">
        <v>75</v>
      </c>
      <c r="F83" s="208">
        <v>59</v>
      </c>
      <c r="G83" s="208">
        <v>36</v>
      </c>
      <c r="H83" s="208">
        <v>60</v>
      </c>
      <c r="I83" s="208">
        <v>18</v>
      </c>
      <c r="J83" s="209">
        <f t="shared" si="7"/>
        <v>42</v>
      </c>
      <c r="K83" s="208">
        <v>270</v>
      </c>
      <c r="L83" s="209">
        <v>0</v>
      </c>
      <c r="M83" s="208">
        <f t="shared" si="8"/>
        <v>0</v>
      </c>
      <c r="N83" s="209">
        <v>30</v>
      </c>
      <c r="O83" s="208">
        <f t="shared" si="9"/>
        <v>8100</v>
      </c>
      <c r="P83" s="209">
        <v>0</v>
      </c>
      <c r="Q83" s="208">
        <f t="shared" si="10"/>
        <v>0</v>
      </c>
      <c r="R83" s="209">
        <f t="shared" si="11"/>
        <v>12</v>
      </c>
      <c r="S83" s="208">
        <f t="shared" si="12"/>
        <v>3240</v>
      </c>
      <c r="T83" s="210">
        <f t="shared" si="13"/>
        <v>11340</v>
      </c>
    </row>
    <row r="84" spans="1:20" s="211" customFormat="1" ht="55.5">
      <c r="A84" s="205">
        <v>77</v>
      </c>
      <c r="B84" s="212" t="s">
        <v>1424</v>
      </c>
      <c r="C84" s="207" t="s">
        <v>1745</v>
      </c>
      <c r="D84" s="208">
        <v>1</v>
      </c>
      <c r="E84" s="208">
        <v>0</v>
      </c>
      <c r="F84" s="208">
        <v>0</v>
      </c>
      <c r="G84" s="208">
        <v>0</v>
      </c>
      <c r="H84" s="208">
        <v>0</v>
      </c>
      <c r="I84" s="208">
        <v>0</v>
      </c>
      <c r="J84" s="209">
        <f t="shared" si="7"/>
        <v>0</v>
      </c>
      <c r="K84" s="208">
        <v>0</v>
      </c>
      <c r="L84" s="209">
        <v>0</v>
      </c>
      <c r="M84" s="208">
        <f t="shared" si="8"/>
        <v>0</v>
      </c>
      <c r="N84" s="209">
        <v>0</v>
      </c>
      <c r="O84" s="208">
        <f t="shared" si="9"/>
        <v>0</v>
      </c>
      <c r="P84" s="209">
        <v>0</v>
      </c>
      <c r="Q84" s="208">
        <f t="shared" si="10"/>
        <v>0</v>
      </c>
      <c r="R84" s="209">
        <f t="shared" si="11"/>
        <v>0</v>
      </c>
      <c r="S84" s="208">
        <f t="shared" si="12"/>
        <v>0</v>
      </c>
      <c r="T84" s="210">
        <f t="shared" si="13"/>
        <v>0</v>
      </c>
    </row>
    <row r="85" spans="1:20" s="211" customFormat="1" ht="18">
      <c r="A85" s="205">
        <v>78</v>
      </c>
      <c r="B85" s="212" t="s">
        <v>1425</v>
      </c>
      <c r="C85" s="207" t="s">
        <v>1742</v>
      </c>
      <c r="D85" s="208">
        <v>1000</v>
      </c>
      <c r="E85" s="208">
        <v>8</v>
      </c>
      <c r="F85" s="208">
        <v>12</v>
      </c>
      <c r="G85" s="208">
        <v>10</v>
      </c>
      <c r="H85" s="208">
        <v>15</v>
      </c>
      <c r="I85" s="208">
        <v>3</v>
      </c>
      <c r="J85" s="209">
        <f t="shared" si="7"/>
        <v>12</v>
      </c>
      <c r="K85" s="208">
        <v>140</v>
      </c>
      <c r="L85" s="209">
        <v>0</v>
      </c>
      <c r="M85" s="208">
        <f t="shared" si="8"/>
        <v>0</v>
      </c>
      <c r="N85" s="209">
        <v>0</v>
      </c>
      <c r="O85" s="208">
        <f t="shared" si="9"/>
        <v>0</v>
      </c>
      <c r="P85" s="209">
        <v>12</v>
      </c>
      <c r="Q85" s="208">
        <f t="shared" si="10"/>
        <v>1680</v>
      </c>
      <c r="R85" s="209">
        <v>0</v>
      </c>
      <c r="S85" s="208">
        <f t="shared" si="12"/>
        <v>0</v>
      </c>
      <c r="T85" s="210">
        <f t="shared" si="13"/>
        <v>1680</v>
      </c>
    </row>
    <row r="86" spans="1:20" s="211" customFormat="1" ht="18">
      <c r="A86" s="205">
        <v>79</v>
      </c>
      <c r="B86" s="212" t="s">
        <v>1426</v>
      </c>
      <c r="C86" s="207" t="s">
        <v>1750</v>
      </c>
      <c r="D86" s="208">
        <v>1</v>
      </c>
      <c r="E86" s="208">
        <v>1254</v>
      </c>
      <c r="F86" s="208">
        <v>1997</v>
      </c>
      <c r="G86" s="208">
        <v>1459</v>
      </c>
      <c r="H86" s="208">
        <v>2000</v>
      </c>
      <c r="I86" s="208">
        <v>0</v>
      </c>
      <c r="J86" s="209">
        <f t="shared" si="7"/>
        <v>2000</v>
      </c>
      <c r="K86" s="208">
        <v>31</v>
      </c>
      <c r="L86" s="209">
        <v>500</v>
      </c>
      <c r="M86" s="208">
        <f t="shared" si="8"/>
        <v>15500</v>
      </c>
      <c r="N86" s="209">
        <v>500</v>
      </c>
      <c r="O86" s="208">
        <f t="shared" si="9"/>
        <v>15500</v>
      </c>
      <c r="P86" s="209">
        <v>500</v>
      </c>
      <c r="Q86" s="208">
        <f t="shared" si="10"/>
        <v>15500</v>
      </c>
      <c r="R86" s="209">
        <f t="shared" si="11"/>
        <v>500</v>
      </c>
      <c r="S86" s="208">
        <f t="shared" si="12"/>
        <v>15500</v>
      </c>
      <c r="T86" s="210">
        <f t="shared" si="13"/>
        <v>62000</v>
      </c>
    </row>
    <row r="87" spans="1:20" s="211" customFormat="1" ht="18">
      <c r="A87" s="205">
        <v>80</v>
      </c>
      <c r="B87" s="212" t="s">
        <v>1427</v>
      </c>
      <c r="C87" s="207" t="s">
        <v>1750</v>
      </c>
      <c r="D87" s="208">
        <v>1</v>
      </c>
      <c r="E87" s="208">
        <v>130</v>
      </c>
      <c r="F87" s="208">
        <v>220</v>
      </c>
      <c r="G87" s="208">
        <v>121</v>
      </c>
      <c r="H87" s="208">
        <v>200</v>
      </c>
      <c r="I87" s="208">
        <v>59</v>
      </c>
      <c r="J87" s="209">
        <f t="shared" si="7"/>
        <v>141</v>
      </c>
      <c r="K87" s="208">
        <v>31.8</v>
      </c>
      <c r="L87" s="209">
        <v>0</v>
      </c>
      <c r="M87" s="208">
        <f t="shared" si="8"/>
        <v>0</v>
      </c>
      <c r="N87" s="209">
        <v>100</v>
      </c>
      <c r="O87" s="208">
        <f t="shared" si="9"/>
        <v>3180</v>
      </c>
      <c r="P87" s="209">
        <v>30</v>
      </c>
      <c r="Q87" s="208">
        <f t="shared" si="10"/>
        <v>954</v>
      </c>
      <c r="R87" s="209">
        <f t="shared" si="11"/>
        <v>11</v>
      </c>
      <c r="S87" s="208">
        <f t="shared" si="12"/>
        <v>349.8</v>
      </c>
      <c r="T87" s="210">
        <f t="shared" si="13"/>
        <v>4483.8</v>
      </c>
    </row>
    <row r="88" spans="1:20" s="211" customFormat="1" ht="18">
      <c r="A88" s="205">
        <v>81</v>
      </c>
      <c r="B88" s="212" t="s">
        <v>1428</v>
      </c>
      <c r="C88" s="207" t="s">
        <v>1750</v>
      </c>
      <c r="D88" s="208">
        <v>1</v>
      </c>
      <c r="E88" s="208">
        <v>235</v>
      </c>
      <c r="F88" s="208">
        <v>615</v>
      </c>
      <c r="G88" s="208">
        <v>305</v>
      </c>
      <c r="H88" s="208">
        <v>600</v>
      </c>
      <c r="I88" s="208">
        <v>0</v>
      </c>
      <c r="J88" s="209">
        <f t="shared" si="7"/>
        <v>600</v>
      </c>
      <c r="K88" s="208">
        <v>27</v>
      </c>
      <c r="L88" s="209">
        <v>0</v>
      </c>
      <c r="M88" s="208">
        <f t="shared" si="8"/>
        <v>0</v>
      </c>
      <c r="N88" s="209">
        <v>200</v>
      </c>
      <c r="O88" s="208">
        <f t="shared" si="9"/>
        <v>5400</v>
      </c>
      <c r="P88" s="209">
        <v>0</v>
      </c>
      <c r="Q88" s="208">
        <f t="shared" si="10"/>
        <v>0</v>
      </c>
      <c r="R88" s="209">
        <f t="shared" si="11"/>
        <v>400</v>
      </c>
      <c r="S88" s="208">
        <f t="shared" si="12"/>
        <v>10800</v>
      </c>
      <c r="T88" s="210">
        <f t="shared" si="13"/>
        <v>16200</v>
      </c>
    </row>
    <row r="89" spans="1:20" s="211" customFormat="1" ht="18">
      <c r="A89" s="205">
        <v>82</v>
      </c>
      <c r="B89" s="212" t="s">
        <v>1429</v>
      </c>
      <c r="C89" s="207" t="s">
        <v>1750</v>
      </c>
      <c r="D89" s="208">
        <v>1</v>
      </c>
      <c r="E89" s="208">
        <v>120</v>
      </c>
      <c r="F89" s="208">
        <v>305</v>
      </c>
      <c r="G89" s="208">
        <v>175</v>
      </c>
      <c r="H89" s="208">
        <v>300</v>
      </c>
      <c r="I89" s="208">
        <v>80</v>
      </c>
      <c r="J89" s="209">
        <f t="shared" si="7"/>
        <v>220</v>
      </c>
      <c r="K89" s="208">
        <v>27</v>
      </c>
      <c r="L89" s="209">
        <v>0</v>
      </c>
      <c r="M89" s="208">
        <f t="shared" si="8"/>
        <v>0</v>
      </c>
      <c r="N89" s="209">
        <v>100</v>
      </c>
      <c r="O89" s="208">
        <f t="shared" si="9"/>
        <v>2700</v>
      </c>
      <c r="P89" s="209">
        <v>100</v>
      </c>
      <c r="Q89" s="208">
        <f t="shared" si="10"/>
        <v>2700</v>
      </c>
      <c r="R89" s="209">
        <f t="shared" si="11"/>
        <v>20</v>
      </c>
      <c r="S89" s="208">
        <f t="shared" si="12"/>
        <v>540</v>
      </c>
      <c r="T89" s="210">
        <f t="shared" si="13"/>
        <v>5940</v>
      </c>
    </row>
    <row r="90" spans="1:20" s="211" customFormat="1" ht="18">
      <c r="A90" s="205">
        <v>83</v>
      </c>
      <c r="B90" s="212" t="s">
        <v>1430</v>
      </c>
      <c r="C90" s="207" t="s">
        <v>1750</v>
      </c>
      <c r="D90" s="208">
        <v>1</v>
      </c>
      <c r="E90" s="208">
        <v>0</v>
      </c>
      <c r="F90" s="208">
        <v>0</v>
      </c>
      <c r="G90" s="208">
        <v>70</v>
      </c>
      <c r="H90" s="208">
        <v>100</v>
      </c>
      <c r="I90" s="208">
        <v>130</v>
      </c>
      <c r="J90" s="209">
        <v>0</v>
      </c>
      <c r="K90" s="208">
        <v>32</v>
      </c>
      <c r="L90" s="209">
        <v>0</v>
      </c>
      <c r="M90" s="208">
        <f t="shared" si="8"/>
        <v>0</v>
      </c>
      <c r="N90" s="209">
        <v>0</v>
      </c>
      <c r="O90" s="208">
        <f t="shared" si="9"/>
        <v>0</v>
      </c>
      <c r="P90" s="209">
        <v>0</v>
      </c>
      <c r="Q90" s="208">
        <f t="shared" si="10"/>
        <v>0</v>
      </c>
      <c r="R90" s="209">
        <v>0</v>
      </c>
      <c r="S90" s="208">
        <f t="shared" si="12"/>
        <v>0</v>
      </c>
      <c r="T90" s="210">
        <f t="shared" si="13"/>
        <v>0</v>
      </c>
    </row>
    <row r="91" spans="1:20" s="211" customFormat="1" ht="18">
      <c r="A91" s="205">
        <v>84</v>
      </c>
      <c r="B91" s="212" t="s">
        <v>1431</v>
      </c>
      <c r="C91" s="207" t="s">
        <v>1750</v>
      </c>
      <c r="D91" s="208">
        <v>1</v>
      </c>
      <c r="E91" s="208">
        <v>331</v>
      </c>
      <c r="F91" s="208">
        <v>585</v>
      </c>
      <c r="G91" s="208">
        <v>295</v>
      </c>
      <c r="H91" s="208">
        <v>450</v>
      </c>
      <c r="I91" s="208">
        <v>880</v>
      </c>
      <c r="J91" s="209">
        <v>0</v>
      </c>
      <c r="K91" s="208">
        <v>14.35</v>
      </c>
      <c r="L91" s="209">
        <v>0</v>
      </c>
      <c r="M91" s="208">
        <f t="shared" si="8"/>
        <v>0</v>
      </c>
      <c r="N91" s="209">
        <v>0</v>
      </c>
      <c r="O91" s="208">
        <f t="shared" si="9"/>
        <v>0</v>
      </c>
      <c r="P91" s="209">
        <v>0</v>
      </c>
      <c r="Q91" s="208">
        <f t="shared" si="10"/>
        <v>0</v>
      </c>
      <c r="R91" s="209">
        <v>0</v>
      </c>
      <c r="S91" s="208">
        <f t="shared" si="12"/>
        <v>0</v>
      </c>
      <c r="T91" s="210">
        <f t="shared" si="13"/>
        <v>0</v>
      </c>
    </row>
    <row r="92" spans="1:20" s="211" customFormat="1" ht="18">
      <c r="A92" s="205">
        <v>85</v>
      </c>
      <c r="B92" s="212" t="s">
        <v>1432</v>
      </c>
      <c r="C92" s="207" t="s">
        <v>1750</v>
      </c>
      <c r="D92" s="208">
        <v>1</v>
      </c>
      <c r="E92" s="208">
        <v>20</v>
      </c>
      <c r="F92" s="208">
        <v>140</v>
      </c>
      <c r="G92" s="208">
        <v>100</v>
      </c>
      <c r="H92" s="208">
        <v>200</v>
      </c>
      <c r="I92" s="208">
        <v>60</v>
      </c>
      <c r="J92" s="209">
        <f t="shared" si="7"/>
        <v>140</v>
      </c>
      <c r="K92" s="208">
        <v>27</v>
      </c>
      <c r="L92" s="209">
        <v>0</v>
      </c>
      <c r="M92" s="208">
        <f t="shared" si="8"/>
        <v>0</v>
      </c>
      <c r="N92" s="209">
        <v>100</v>
      </c>
      <c r="O92" s="208">
        <f t="shared" si="9"/>
        <v>2700</v>
      </c>
      <c r="P92" s="209">
        <v>0</v>
      </c>
      <c r="Q92" s="208">
        <f t="shared" si="10"/>
        <v>0</v>
      </c>
      <c r="R92" s="209">
        <f t="shared" si="11"/>
        <v>40</v>
      </c>
      <c r="S92" s="208">
        <f t="shared" si="12"/>
        <v>1080</v>
      </c>
      <c r="T92" s="210">
        <f t="shared" si="13"/>
        <v>3780</v>
      </c>
    </row>
    <row r="93" spans="1:20" s="211" customFormat="1" ht="18">
      <c r="A93" s="205">
        <v>86</v>
      </c>
      <c r="B93" s="212" t="s">
        <v>1433</v>
      </c>
      <c r="C93" s="207" t="s">
        <v>1742</v>
      </c>
      <c r="D93" s="208">
        <v>100</v>
      </c>
      <c r="E93" s="208">
        <v>3</v>
      </c>
      <c r="F93" s="208">
        <v>1</v>
      </c>
      <c r="G93" s="208">
        <v>3</v>
      </c>
      <c r="H93" s="208">
        <v>10</v>
      </c>
      <c r="I93" s="208">
        <v>7</v>
      </c>
      <c r="J93" s="209">
        <f t="shared" si="7"/>
        <v>3</v>
      </c>
      <c r="K93" s="208">
        <v>280</v>
      </c>
      <c r="L93" s="209">
        <v>0</v>
      </c>
      <c r="M93" s="208">
        <f t="shared" si="8"/>
        <v>0</v>
      </c>
      <c r="N93" s="209">
        <v>0</v>
      </c>
      <c r="O93" s="208">
        <f t="shared" si="9"/>
        <v>0</v>
      </c>
      <c r="P93" s="209">
        <v>3</v>
      </c>
      <c r="Q93" s="208">
        <f t="shared" si="10"/>
        <v>840</v>
      </c>
      <c r="R93" s="209">
        <v>0</v>
      </c>
      <c r="S93" s="208">
        <f t="shared" si="12"/>
        <v>0</v>
      </c>
      <c r="T93" s="210">
        <f t="shared" si="13"/>
        <v>840</v>
      </c>
    </row>
    <row r="94" spans="1:20" s="211" customFormat="1" ht="36.75">
      <c r="A94" s="205">
        <v>87</v>
      </c>
      <c r="B94" s="212" t="s">
        <v>1434</v>
      </c>
      <c r="C94" s="207" t="s">
        <v>1745</v>
      </c>
      <c r="D94" s="208">
        <v>1</v>
      </c>
      <c r="E94" s="208">
        <v>2410</v>
      </c>
      <c r="F94" s="208">
        <v>2430</v>
      </c>
      <c r="G94" s="208">
        <v>2530</v>
      </c>
      <c r="H94" s="208">
        <v>2700</v>
      </c>
      <c r="I94" s="208">
        <v>400</v>
      </c>
      <c r="J94" s="209">
        <f t="shared" si="7"/>
        <v>2300</v>
      </c>
      <c r="K94" s="208">
        <v>4</v>
      </c>
      <c r="L94" s="209">
        <v>675</v>
      </c>
      <c r="M94" s="208">
        <f t="shared" si="8"/>
        <v>2700</v>
      </c>
      <c r="N94" s="209">
        <v>675</v>
      </c>
      <c r="O94" s="208">
        <f t="shared" si="9"/>
        <v>2700</v>
      </c>
      <c r="P94" s="209">
        <v>675</v>
      </c>
      <c r="Q94" s="208">
        <f t="shared" si="10"/>
        <v>2700</v>
      </c>
      <c r="R94" s="209">
        <f t="shared" si="11"/>
        <v>275</v>
      </c>
      <c r="S94" s="208">
        <f t="shared" si="12"/>
        <v>1100</v>
      </c>
      <c r="T94" s="210">
        <f t="shared" si="13"/>
        <v>9200</v>
      </c>
    </row>
    <row r="95" spans="1:20" s="211" customFormat="1" ht="36.75">
      <c r="A95" s="205">
        <v>88</v>
      </c>
      <c r="B95" s="212" t="s">
        <v>1757</v>
      </c>
      <c r="C95" s="207" t="s">
        <v>1746</v>
      </c>
      <c r="D95" s="208">
        <v>1</v>
      </c>
      <c r="E95" s="208">
        <v>24</v>
      </c>
      <c r="F95" s="208">
        <v>48</v>
      </c>
      <c r="G95" s="208">
        <v>36</v>
      </c>
      <c r="H95" s="208">
        <v>60</v>
      </c>
      <c r="I95" s="208">
        <v>0</v>
      </c>
      <c r="J95" s="209">
        <f t="shared" si="7"/>
        <v>60</v>
      </c>
      <c r="K95" s="208">
        <v>20.25</v>
      </c>
      <c r="L95" s="209">
        <v>0</v>
      </c>
      <c r="M95" s="208">
        <f t="shared" si="8"/>
        <v>0</v>
      </c>
      <c r="N95" s="209">
        <v>30</v>
      </c>
      <c r="O95" s="208">
        <f t="shared" si="9"/>
        <v>607.5</v>
      </c>
      <c r="P95" s="209">
        <v>0</v>
      </c>
      <c r="Q95" s="208">
        <f t="shared" si="10"/>
        <v>0</v>
      </c>
      <c r="R95" s="209">
        <f t="shared" si="11"/>
        <v>30</v>
      </c>
      <c r="S95" s="208">
        <f t="shared" si="12"/>
        <v>607.5</v>
      </c>
      <c r="T95" s="210">
        <f t="shared" si="13"/>
        <v>1215</v>
      </c>
    </row>
    <row r="96" spans="1:20" s="211" customFormat="1" ht="36.75">
      <c r="A96" s="205">
        <v>89</v>
      </c>
      <c r="B96" s="212" t="s">
        <v>1435</v>
      </c>
      <c r="C96" s="207" t="s">
        <v>1742</v>
      </c>
      <c r="D96" s="208">
        <v>500</v>
      </c>
      <c r="E96" s="208">
        <v>196</v>
      </c>
      <c r="F96" s="208">
        <v>180</v>
      </c>
      <c r="G96" s="208">
        <v>143</v>
      </c>
      <c r="H96" s="208">
        <v>240</v>
      </c>
      <c r="I96" s="208">
        <v>16</v>
      </c>
      <c r="J96" s="209">
        <f t="shared" si="7"/>
        <v>224</v>
      </c>
      <c r="K96" s="208">
        <v>195</v>
      </c>
      <c r="L96" s="209">
        <v>60</v>
      </c>
      <c r="M96" s="208">
        <f t="shared" si="8"/>
        <v>11700</v>
      </c>
      <c r="N96" s="209">
        <v>60</v>
      </c>
      <c r="O96" s="208">
        <f t="shared" si="9"/>
        <v>11700</v>
      </c>
      <c r="P96" s="209">
        <v>60</v>
      </c>
      <c r="Q96" s="208">
        <f t="shared" si="10"/>
        <v>11700</v>
      </c>
      <c r="R96" s="209">
        <f t="shared" si="11"/>
        <v>44</v>
      </c>
      <c r="S96" s="208">
        <f t="shared" si="12"/>
        <v>8580</v>
      </c>
      <c r="T96" s="210">
        <f t="shared" si="13"/>
        <v>43680</v>
      </c>
    </row>
    <row r="97" spans="1:20" s="211" customFormat="1" ht="36.75">
      <c r="A97" s="205">
        <v>90</v>
      </c>
      <c r="B97" s="212" t="s">
        <v>1436</v>
      </c>
      <c r="C97" s="207" t="s">
        <v>1750</v>
      </c>
      <c r="D97" s="208">
        <v>1</v>
      </c>
      <c r="E97" s="208">
        <v>600</v>
      </c>
      <c r="F97" s="208">
        <v>797</v>
      </c>
      <c r="G97" s="208">
        <v>1072</v>
      </c>
      <c r="H97" s="208">
        <v>900</v>
      </c>
      <c r="I97" s="208">
        <v>91</v>
      </c>
      <c r="J97" s="209">
        <f t="shared" si="7"/>
        <v>809</v>
      </c>
      <c r="K97" s="208">
        <v>16</v>
      </c>
      <c r="L97" s="209">
        <v>225</v>
      </c>
      <c r="M97" s="208">
        <f t="shared" si="8"/>
        <v>3600</v>
      </c>
      <c r="N97" s="209">
        <v>225</v>
      </c>
      <c r="O97" s="208">
        <f t="shared" si="9"/>
        <v>3600</v>
      </c>
      <c r="P97" s="209">
        <v>225</v>
      </c>
      <c r="Q97" s="208">
        <f t="shared" si="10"/>
        <v>3600</v>
      </c>
      <c r="R97" s="209">
        <f t="shared" si="11"/>
        <v>134</v>
      </c>
      <c r="S97" s="208">
        <f t="shared" si="12"/>
        <v>2144</v>
      </c>
      <c r="T97" s="210">
        <f t="shared" si="13"/>
        <v>12944</v>
      </c>
    </row>
    <row r="98" spans="1:20" s="211" customFormat="1" ht="36.75">
      <c r="A98" s="205">
        <v>91</v>
      </c>
      <c r="B98" s="212" t="s">
        <v>1437</v>
      </c>
      <c r="C98" s="207" t="s">
        <v>1745</v>
      </c>
      <c r="D98" s="208">
        <v>1</v>
      </c>
      <c r="E98" s="208">
        <v>730</v>
      </c>
      <c r="F98" s="208">
        <v>763</v>
      </c>
      <c r="G98" s="208">
        <v>652</v>
      </c>
      <c r="H98" s="208">
        <v>800</v>
      </c>
      <c r="I98" s="208">
        <v>105</v>
      </c>
      <c r="J98" s="209">
        <f t="shared" si="7"/>
        <v>695</v>
      </c>
      <c r="K98" s="208">
        <v>3.4</v>
      </c>
      <c r="L98" s="209">
        <v>200</v>
      </c>
      <c r="M98" s="208">
        <f t="shared" si="8"/>
        <v>680</v>
      </c>
      <c r="N98" s="209">
        <v>200</v>
      </c>
      <c r="O98" s="208">
        <f t="shared" si="9"/>
        <v>680</v>
      </c>
      <c r="P98" s="209">
        <v>200</v>
      </c>
      <c r="Q98" s="208">
        <f t="shared" si="10"/>
        <v>680</v>
      </c>
      <c r="R98" s="209">
        <f t="shared" si="11"/>
        <v>95</v>
      </c>
      <c r="S98" s="208">
        <f t="shared" si="12"/>
        <v>323</v>
      </c>
      <c r="T98" s="210">
        <f t="shared" si="13"/>
        <v>2363</v>
      </c>
    </row>
    <row r="99" spans="1:20" s="211" customFormat="1" ht="18">
      <c r="A99" s="205">
        <v>92</v>
      </c>
      <c r="B99" s="212" t="s">
        <v>1438</v>
      </c>
      <c r="C99" s="207" t="s">
        <v>1742</v>
      </c>
      <c r="D99" s="208">
        <v>500</v>
      </c>
      <c r="E99" s="208">
        <v>113</v>
      </c>
      <c r="F99" s="208">
        <v>134</v>
      </c>
      <c r="G99" s="208">
        <v>85</v>
      </c>
      <c r="H99" s="208">
        <v>120</v>
      </c>
      <c r="I99" s="208">
        <v>0</v>
      </c>
      <c r="J99" s="209">
        <f t="shared" si="7"/>
        <v>120</v>
      </c>
      <c r="K99" s="208">
        <v>50.34</v>
      </c>
      <c r="L99" s="209">
        <v>0</v>
      </c>
      <c r="M99" s="208">
        <f t="shared" si="8"/>
        <v>0</v>
      </c>
      <c r="N99" s="209">
        <v>40</v>
      </c>
      <c r="O99" s="208">
        <f t="shared" si="9"/>
        <v>2013.6000000000001</v>
      </c>
      <c r="P99" s="209">
        <v>40</v>
      </c>
      <c r="Q99" s="208">
        <f t="shared" si="10"/>
        <v>2013.6000000000001</v>
      </c>
      <c r="R99" s="209">
        <f t="shared" si="11"/>
        <v>40</v>
      </c>
      <c r="S99" s="208">
        <f t="shared" si="12"/>
        <v>2013.6000000000001</v>
      </c>
      <c r="T99" s="210">
        <f t="shared" si="13"/>
        <v>6040.8</v>
      </c>
    </row>
    <row r="100" spans="1:20" s="211" customFormat="1" ht="18">
      <c r="A100" s="205">
        <v>93</v>
      </c>
      <c r="B100" s="212" t="s">
        <v>1439</v>
      </c>
      <c r="C100" s="207" t="s">
        <v>1742</v>
      </c>
      <c r="D100" s="208">
        <v>1000</v>
      </c>
      <c r="E100" s="208">
        <v>65</v>
      </c>
      <c r="F100" s="208">
        <v>78</v>
      </c>
      <c r="G100" s="208">
        <v>38</v>
      </c>
      <c r="H100" s="208">
        <v>80</v>
      </c>
      <c r="I100" s="208">
        <v>10</v>
      </c>
      <c r="J100" s="209">
        <f t="shared" si="7"/>
        <v>70</v>
      </c>
      <c r="K100" s="208">
        <v>120</v>
      </c>
      <c r="L100" s="209">
        <v>20</v>
      </c>
      <c r="M100" s="208">
        <f t="shared" si="8"/>
        <v>2400</v>
      </c>
      <c r="N100" s="209">
        <v>20</v>
      </c>
      <c r="O100" s="208">
        <f t="shared" si="9"/>
        <v>2400</v>
      </c>
      <c r="P100" s="209">
        <v>20</v>
      </c>
      <c r="Q100" s="208">
        <f t="shared" si="10"/>
        <v>2400</v>
      </c>
      <c r="R100" s="209">
        <f t="shared" si="11"/>
        <v>10</v>
      </c>
      <c r="S100" s="208">
        <f t="shared" si="12"/>
        <v>1200</v>
      </c>
      <c r="T100" s="210">
        <f t="shared" si="13"/>
        <v>8400</v>
      </c>
    </row>
    <row r="101" spans="1:20" s="211" customFormat="1" ht="18">
      <c r="A101" s="205">
        <v>94</v>
      </c>
      <c r="B101" s="212" t="s">
        <v>1440</v>
      </c>
      <c r="C101" s="207" t="s">
        <v>1743</v>
      </c>
      <c r="D101" s="208">
        <v>1</v>
      </c>
      <c r="E101" s="208">
        <v>90</v>
      </c>
      <c r="F101" s="208">
        <v>170</v>
      </c>
      <c r="G101" s="208">
        <v>100</v>
      </c>
      <c r="H101" s="208">
        <v>200</v>
      </c>
      <c r="I101" s="208">
        <v>60</v>
      </c>
      <c r="J101" s="209">
        <f t="shared" si="7"/>
        <v>140</v>
      </c>
      <c r="K101" s="208">
        <v>17</v>
      </c>
      <c r="L101" s="209">
        <v>100</v>
      </c>
      <c r="M101" s="208">
        <f t="shared" si="8"/>
        <v>1700</v>
      </c>
      <c r="N101" s="209">
        <v>0</v>
      </c>
      <c r="O101" s="208">
        <f t="shared" si="9"/>
        <v>0</v>
      </c>
      <c r="P101" s="209">
        <v>40</v>
      </c>
      <c r="Q101" s="208">
        <f t="shared" si="10"/>
        <v>680</v>
      </c>
      <c r="R101" s="209">
        <v>0</v>
      </c>
      <c r="S101" s="208">
        <f t="shared" si="12"/>
        <v>0</v>
      </c>
      <c r="T101" s="210">
        <f t="shared" si="13"/>
        <v>2380</v>
      </c>
    </row>
    <row r="102" spans="1:20" s="211" customFormat="1" ht="18">
      <c r="A102" s="205">
        <v>95</v>
      </c>
      <c r="B102" s="212" t="s">
        <v>1441</v>
      </c>
      <c r="C102" s="207" t="s">
        <v>1742</v>
      </c>
      <c r="D102" s="208">
        <v>1000</v>
      </c>
      <c r="E102" s="208">
        <v>147</v>
      </c>
      <c r="F102" s="208">
        <v>90</v>
      </c>
      <c r="G102" s="208">
        <v>67</v>
      </c>
      <c r="H102" s="208">
        <v>160</v>
      </c>
      <c r="I102" s="208">
        <v>25</v>
      </c>
      <c r="J102" s="209">
        <f t="shared" si="7"/>
        <v>135</v>
      </c>
      <c r="K102" s="208">
        <v>140</v>
      </c>
      <c r="L102" s="209">
        <v>40</v>
      </c>
      <c r="M102" s="208">
        <f t="shared" si="8"/>
        <v>5600</v>
      </c>
      <c r="N102" s="209">
        <v>40</v>
      </c>
      <c r="O102" s="208">
        <f t="shared" si="9"/>
        <v>5600</v>
      </c>
      <c r="P102" s="209">
        <v>40</v>
      </c>
      <c r="Q102" s="208">
        <f t="shared" si="10"/>
        <v>5600</v>
      </c>
      <c r="R102" s="209">
        <f t="shared" si="11"/>
        <v>15</v>
      </c>
      <c r="S102" s="208">
        <f t="shared" si="12"/>
        <v>2100</v>
      </c>
      <c r="T102" s="210">
        <f t="shared" si="13"/>
        <v>18900</v>
      </c>
    </row>
    <row r="103" spans="1:20" s="211" customFormat="1" ht="36.75">
      <c r="A103" s="205">
        <v>96</v>
      </c>
      <c r="B103" s="212" t="s">
        <v>1442</v>
      </c>
      <c r="C103" s="207" t="s">
        <v>1745</v>
      </c>
      <c r="D103" s="208">
        <v>1</v>
      </c>
      <c r="E103" s="208">
        <v>0</v>
      </c>
      <c r="F103" s="208">
        <v>130</v>
      </c>
      <c r="G103" s="208">
        <v>1320</v>
      </c>
      <c r="H103" s="208">
        <v>2000</v>
      </c>
      <c r="I103" s="208">
        <v>80</v>
      </c>
      <c r="J103" s="209">
        <f t="shared" si="7"/>
        <v>1920</v>
      </c>
      <c r="K103" s="208">
        <v>2.2</v>
      </c>
      <c r="L103" s="209">
        <v>500</v>
      </c>
      <c r="M103" s="208">
        <f t="shared" si="8"/>
        <v>1100</v>
      </c>
      <c r="N103" s="209">
        <v>500</v>
      </c>
      <c r="O103" s="208">
        <f t="shared" si="9"/>
        <v>1100</v>
      </c>
      <c r="P103" s="209">
        <v>500</v>
      </c>
      <c r="Q103" s="208">
        <f t="shared" si="10"/>
        <v>1100</v>
      </c>
      <c r="R103" s="209">
        <f t="shared" si="11"/>
        <v>420</v>
      </c>
      <c r="S103" s="208">
        <f t="shared" si="12"/>
        <v>924.0000000000001</v>
      </c>
      <c r="T103" s="210">
        <f t="shared" si="13"/>
        <v>4224</v>
      </c>
    </row>
    <row r="104" spans="1:20" s="211" customFormat="1" ht="36.75">
      <c r="A104" s="205">
        <v>97</v>
      </c>
      <c r="B104" s="212" t="s">
        <v>1443</v>
      </c>
      <c r="C104" s="207" t="s">
        <v>1746</v>
      </c>
      <c r="D104" s="208">
        <v>1</v>
      </c>
      <c r="E104" s="208">
        <v>0</v>
      </c>
      <c r="F104" s="208">
        <v>0</v>
      </c>
      <c r="G104" s="208">
        <v>1600</v>
      </c>
      <c r="H104" s="208">
        <v>0</v>
      </c>
      <c r="I104" s="208">
        <v>0</v>
      </c>
      <c r="J104" s="209">
        <f t="shared" si="7"/>
        <v>0</v>
      </c>
      <c r="K104" s="208">
        <v>0</v>
      </c>
      <c r="L104" s="209">
        <v>0</v>
      </c>
      <c r="M104" s="208">
        <f t="shared" si="8"/>
        <v>0</v>
      </c>
      <c r="N104" s="209">
        <v>0</v>
      </c>
      <c r="O104" s="208">
        <f t="shared" si="9"/>
        <v>0</v>
      </c>
      <c r="P104" s="209">
        <v>0</v>
      </c>
      <c r="Q104" s="208">
        <f t="shared" si="10"/>
        <v>0</v>
      </c>
      <c r="R104" s="209">
        <f t="shared" si="11"/>
        <v>0</v>
      </c>
      <c r="S104" s="208">
        <f t="shared" si="12"/>
        <v>0</v>
      </c>
      <c r="T104" s="210">
        <f t="shared" si="13"/>
        <v>0</v>
      </c>
    </row>
    <row r="105" spans="1:20" s="211" customFormat="1" ht="18">
      <c r="A105" s="205">
        <v>98</v>
      </c>
      <c r="B105" s="212" t="s">
        <v>1444</v>
      </c>
      <c r="C105" s="207" t="s">
        <v>1747</v>
      </c>
      <c r="D105" s="208">
        <v>500</v>
      </c>
      <c r="E105" s="208">
        <v>303</v>
      </c>
      <c r="F105" s="208">
        <v>275</v>
      </c>
      <c r="G105" s="208">
        <v>255</v>
      </c>
      <c r="H105" s="208">
        <v>320</v>
      </c>
      <c r="I105" s="208">
        <v>142</v>
      </c>
      <c r="J105" s="209">
        <f t="shared" si="7"/>
        <v>178</v>
      </c>
      <c r="K105" s="208">
        <v>530</v>
      </c>
      <c r="L105" s="209">
        <v>80</v>
      </c>
      <c r="M105" s="208">
        <f t="shared" si="8"/>
        <v>42400</v>
      </c>
      <c r="N105" s="209">
        <v>80</v>
      </c>
      <c r="O105" s="208">
        <f t="shared" si="9"/>
        <v>42400</v>
      </c>
      <c r="P105" s="209">
        <f>J105-L105-N105</f>
        <v>18</v>
      </c>
      <c r="Q105" s="208">
        <f t="shared" si="10"/>
        <v>9540</v>
      </c>
      <c r="R105" s="209">
        <v>0</v>
      </c>
      <c r="S105" s="208">
        <f t="shared" si="12"/>
        <v>0</v>
      </c>
      <c r="T105" s="210">
        <f t="shared" si="13"/>
        <v>94340</v>
      </c>
    </row>
    <row r="106" spans="1:20" s="211" customFormat="1" ht="36.75">
      <c r="A106" s="205">
        <v>99</v>
      </c>
      <c r="B106" s="212" t="s">
        <v>1445</v>
      </c>
      <c r="C106" s="207" t="s">
        <v>1746</v>
      </c>
      <c r="D106" s="208">
        <v>1</v>
      </c>
      <c r="E106" s="208">
        <v>0</v>
      </c>
      <c r="F106" s="208">
        <v>0</v>
      </c>
      <c r="G106" s="208">
        <v>380</v>
      </c>
      <c r="H106" s="208">
        <v>4000</v>
      </c>
      <c r="I106" s="208">
        <v>120</v>
      </c>
      <c r="J106" s="209">
        <f t="shared" si="7"/>
        <v>3880</v>
      </c>
      <c r="K106" s="208">
        <v>16.95</v>
      </c>
      <c r="L106" s="209">
        <v>1000</v>
      </c>
      <c r="M106" s="208">
        <f t="shared" si="8"/>
        <v>16950</v>
      </c>
      <c r="N106" s="209">
        <v>1000</v>
      </c>
      <c r="O106" s="208">
        <f t="shared" si="9"/>
        <v>16950</v>
      </c>
      <c r="P106" s="209">
        <v>1000</v>
      </c>
      <c r="Q106" s="208">
        <f t="shared" si="10"/>
        <v>16950</v>
      </c>
      <c r="R106" s="209">
        <f t="shared" si="11"/>
        <v>880</v>
      </c>
      <c r="S106" s="208">
        <f t="shared" si="12"/>
        <v>14916</v>
      </c>
      <c r="T106" s="210">
        <f t="shared" si="13"/>
        <v>65766</v>
      </c>
    </row>
    <row r="107" spans="1:20" s="211" customFormat="1" ht="18">
      <c r="A107" s="205">
        <v>100</v>
      </c>
      <c r="B107" s="212" t="s">
        <v>1446</v>
      </c>
      <c r="C107" s="207" t="s">
        <v>1742</v>
      </c>
      <c r="D107" s="208">
        <v>30</v>
      </c>
      <c r="E107" s="208">
        <v>53</v>
      </c>
      <c r="F107" s="208">
        <v>41</v>
      </c>
      <c r="G107" s="208">
        <v>50</v>
      </c>
      <c r="H107" s="208">
        <v>60</v>
      </c>
      <c r="I107" s="208">
        <v>12</v>
      </c>
      <c r="J107" s="209">
        <f t="shared" si="7"/>
        <v>48</v>
      </c>
      <c r="K107" s="208">
        <v>345</v>
      </c>
      <c r="L107" s="209">
        <v>30</v>
      </c>
      <c r="M107" s="208">
        <f t="shared" si="8"/>
        <v>10350</v>
      </c>
      <c r="N107" s="209">
        <v>0</v>
      </c>
      <c r="O107" s="208">
        <f t="shared" si="9"/>
        <v>0</v>
      </c>
      <c r="P107" s="209">
        <f>J107-L107</f>
        <v>18</v>
      </c>
      <c r="Q107" s="208">
        <f t="shared" si="10"/>
        <v>6210</v>
      </c>
      <c r="R107" s="209">
        <v>0</v>
      </c>
      <c r="S107" s="208">
        <f t="shared" si="12"/>
        <v>0</v>
      </c>
      <c r="T107" s="210">
        <f t="shared" si="13"/>
        <v>16560</v>
      </c>
    </row>
    <row r="108" spans="1:20" s="211" customFormat="1" ht="18">
      <c r="A108" s="205">
        <v>101</v>
      </c>
      <c r="B108" s="212" t="s">
        <v>1447</v>
      </c>
      <c r="C108" s="207" t="s">
        <v>1742</v>
      </c>
      <c r="D108" s="208">
        <v>30</v>
      </c>
      <c r="E108" s="208">
        <v>20</v>
      </c>
      <c r="F108" s="208">
        <v>27</v>
      </c>
      <c r="G108" s="208">
        <v>11</v>
      </c>
      <c r="H108" s="208">
        <v>60</v>
      </c>
      <c r="I108" s="208">
        <v>19</v>
      </c>
      <c r="J108" s="209">
        <f t="shared" si="7"/>
        <v>41</v>
      </c>
      <c r="K108" s="208">
        <v>480</v>
      </c>
      <c r="L108" s="209">
        <v>30</v>
      </c>
      <c r="M108" s="208">
        <f t="shared" si="8"/>
        <v>14400</v>
      </c>
      <c r="N108" s="209">
        <v>0</v>
      </c>
      <c r="O108" s="208">
        <f t="shared" si="9"/>
        <v>0</v>
      </c>
      <c r="P108" s="209">
        <f>J108-L108</f>
        <v>11</v>
      </c>
      <c r="Q108" s="208">
        <f t="shared" si="10"/>
        <v>5280</v>
      </c>
      <c r="R108" s="209">
        <v>0</v>
      </c>
      <c r="S108" s="208">
        <f t="shared" si="12"/>
        <v>0</v>
      </c>
      <c r="T108" s="210">
        <f t="shared" si="13"/>
        <v>19680</v>
      </c>
    </row>
    <row r="109" spans="1:20" s="211" customFormat="1" ht="18">
      <c r="A109" s="205">
        <v>102</v>
      </c>
      <c r="B109" s="212" t="s">
        <v>1448</v>
      </c>
      <c r="C109" s="207" t="s">
        <v>1742</v>
      </c>
      <c r="D109" s="208">
        <v>1000</v>
      </c>
      <c r="E109" s="208">
        <v>10</v>
      </c>
      <c r="F109" s="208">
        <v>9</v>
      </c>
      <c r="G109" s="208">
        <v>8</v>
      </c>
      <c r="H109" s="208">
        <v>10</v>
      </c>
      <c r="I109" s="208">
        <v>5</v>
      </c>
      <c r="J109" s="209">
        <f t="shared" si="7"/>
        <v>5</v>
      </c>
      <c r="K109" s="208">
        <v>320</v>
      </c>
      <c r="L109" s="209">
        <v>5</v>
      </c>
      <c r="M109" s="208">
        <f t="shared" si="8"/>
        <v>1600</v>
      </c>
      <c r="N109" s="209">
        <v>0</v>
      </c>
      <c r="O109" s="208">
        <f t="shared" si="9"/>
        <v>0</v>
      </c>
      <c r="P109" s="209">
        <f>J109-L109</f>
        <v>0</v>
      </c>
      <c r="Q109" s="208">
        <f t="shared" si="10"/>
        <v>0</v>
      </c>
      <c r="R109" s="209">
        <v>0</v>
      </c>
      <c r="S109" s="208">
        <f t="shared" si="12"/>
        <v>0</v>
      </c>
      <c r="T109" s="210">
        <f t="shared" si="13"/>
        <v>1600</v>
      </c>
    </row>
    <row r="110" spans="1:20" s="211" customFormat="1" ht="36.75">
      <c r="A110" s="205">
        <v>103</v>
      </c>
      <c r="B110" s="212" t="s">
        <v>1449</v>
      </c>
      <c r="C110" s="207" t="s">
        <v>1745</v>
      </c>
      <c r="D110" s="208">
        <v>1</v>
      </c>
      <c r="E110" s="208">
        <v>25</v>
      </c>
      <c r="F110" s="208">
        <v>15</v>
      </c>
      <c r="G110" s="208">
        <v>20</v>
      </c>
      <c r="H110" s="208">
        <v>60</v>
      </c>
      <c r="I110" s="208">
        <v>5</v>
      </c>
      <c r="J110" s="209">
        <f t="shared" si="7"/>
        <v>55</v>
      </c>
      <c r="K110" s="208">
        <v>35.1</v>
      </c>
      <c r="L110" s="209">
        <v>30</v>
      </c>
      <c r="M110" s="208">
        <f t="shared" si="8"/>
        <v>1053</v>
      </c>
      <c r="N110" s="209">
        <v>0</v>
      </c>
      <c r="O110" s="208">
        <f t="shared" si="9"/>
        <v>0</v>
      </c>
      <c r="P110" s="209">
        <f>J110-L110</f>
        <v>25</v>
      </c>
      <c r="Q110" s="208">
        <f t="shared" si="10"/>
        <v>877.5</v>
      </c>
      <c r="R110" s="209">
        <v>0</v>
      </c>
      <c r="S110" s="208">
        <f t="shared" si="12"/>
        <v>0</v>
      </c>
      <c r="T110" s="210">
        <f t="shared" si="13"/>
        <v>1930.5</v>
      </c>
    </row>
    <row r="111" spans="1:20" s="211" customFormat="1" ht="18">
      <c r="A111" s="205">
        <v>104</v>
      </c>
      <c r="B111" s="212" t="s">
        <v>1450</v>
      </c>
      <c r="C111" s="207" t="s">
        <v>1742</v>
      </c>
      <c r="D111" s="208">
        <v>100</v>
      </c>
      <c r="E111" s="208">
        <v>21</v>
      </c>
      <c r="F111" s="208">
        <v>20</v>
      </c>
      <c r="G111" s="208">
        <v>5</v>
      </c>
      <c r="H111" s="208">
        <v>20</v>
      </c>
      <c r="I111" s="208">
        <v>13</v>
      </c>
      <c r="J111" s="209">
        <f t="shared" si="7"/>
        <v>7</v>
      </c>
      <c r="K111" s="208">
        <v>78</v>
      </c>
      <c r="L111" s="209">
        <v>7</v>
      </c>
      <c r="M111" s="208">
        <f t="shared" si="8"/>
        <v>546</v>
      </c>
      <c r="N111" s="209">
        <v>0</v>
      </c>
      <c r="O111" s="208">
        <f t="shared" si="9"/>
        <v>0</v>
      </c>
      <c r="P111" s="209">
        <v>0</v>
      </c>
      <c r="Q111" s="208">
        <f t="shared" si="10"/>
        <v>0</v>
      </c>
      <c r="R111" s="209">
        <v>0</v>
      </c>
      <c r="S111" s="208">
        <f t="shared" si="12"/>
        <v>0</v>
      </c>
      <c r="T111" s="210">
        <f t="shared" si="13"/>
        <v>546</v>
      </c>
    </row>
    <row r="112" spans="1:20" s="211" customFormat="1" ht="18">
      <c r="A112" s="205">
        <v>105</v>
      </c>
      <c r="B112" s="212" t="s">
        <v>1451</v>
      </c>
      <c r="C112" s="207" t="s">
        <v>1742</v>
      </c>
      <c r="D112" s="208">
        <v>1000</v>
      </c>
      <c r="E112" s="208">
        <v>117</v>
      </c>
      <c r="F112" s="208">
        <v>110</v>
      </c>
      <c r="G112" s="208">
        <v>96</v>
      </c>
      <c r="H112" s="208">
        <v>120</v>
      </c>
      <c r="I112" s="208">
        <v>13</v>
      </c>
      <c r="J112" s="209">
        <f t="shared" si="7"/>
        <v>107</v>
      </c>
      <c r="K112" s="208">
        <v>175</v>
      </c>
      <c r="L112" s="209">
        <v>30</v>
      </c>
      <c r="M112" s="208">
        <f t="shared" si="8"/>
        <v>5250</v>
      </c>
      <c r="N112" s="209">
        <v>30</v>
      </c>
      <c r="O112" s="208">
        <f t="shared" si="9"/>
        <v>5250</v>
      </c>
      <c r="P112" s="209">
        <f>J112-L112-N112</f>
        <v>47</v>
      </c>
      <c r="Q112" s="208">
        <f t="shared" si="10"/>
        <v>8225</v>
      </c>
      <c r="R112" s="209">
        <f t="shared" si="11"/>
        <v>0</v>
      </c>
      <c r="S112" s="208">
        <f t="shared" si="12"/>
        <v>0</v>
      </c>
      <c r="T112" s="210">
        <f t="shared" si="13"/>
        <v>18725</v>
      </c>
    </row>
    <row r="113" spans="1:20" s="211" customFormat="1" ht="36.75">
      <c r="A113" s="205">
        <v>106</v>
      </c>
      <c r="B113" s="212" t="s">
        <v>1452</v>
      </c>
      <c r="C113" s="207" t="s">
        <v>1745</v>
      </c>
      <c r="D113" s="208">
        <v>1</v>
      </c>
      <c r="E113" s="208">
        <v>1620</v>
      </c>
      <c r="F113" s="208">
        <v>1560</v>
      </c>
      <c r="G113" s="208">
        <v>1590</v>
      </c>
      <c r="H113" s="208">
        <v>2000</v>
      </c>
      <c r="I113" s="208">
        <v>200</v>
      </c>
      <c r="J113" s="209">
        <f t="shared" si="7"/>
        <v>1800</v>
      </c>
      <c r="K113" s="208">
        <v>2.8</v>
      </c>
      <c r="L113" s="209">
        <v>500</v>
      </c>
      <c r="M113" s="208">
        <f t="shared" si="8"/>
        <v>1400</v>
      </c>
      <c r="N113" s="209">
        <v>500</v>
      </c>
      <c r="O113" s="208">
        <f t="shared" si="9"/>
        <v>1400</v>
      </c>
      <c r="P113" s="209">
        <v>500</v>
      </c>
      <c r="Q113" s="208">
        <f t="shared" si="10"/>
        <v>1400</v>
      </c>
      <c r="R113" s="209">
        <f t="shared" si="11"/>
        <v>300</v>
      </c>
      <c r="S113" s="208">
        <f t="shared" si="12"/>
        <v>840</v>
      </c>
      <c r="T113" s="210">
        <f t="shared" si="13"/>
        <v>5040</v>
      </c>
    </row>
    <row r="114" spans="1:20" s="211" customFormat="1" ht="36.75">
      <c r="A114" s="205">
        <v>107</v>
      </c>
      <c r="B114" s="212" t="s">
        <v>1453</v>
      </c>
      <c r="C114" s="207" t="s">
        <v>1746</v>
      </c>
      <c r="D114" s="208">
        <v>1</v>
      </c>
      <c r="E114" s="208">
        <v>3800</v>
      </c>
      <c r="F114" s="208">
        <v>200</v>
      </c>
      <c r="G114" s="208">
        <v>0</v>
      </c>
      <c r="H114" s="208">
        <v>0</v>
      </c>
      <c r="I114" s="208">
        <v>0</v>
      </c>
      <c r="J114" s="209">
        <f t="shared" si="7"/>
        <v>0</v>
      </c>
      <c r="K114" s="208">
        <v>0</v>
      </c>
      <c r="L114" s="209">
        <v>0</v>
      </c>
      <c r="M114" s="208">
        <f t="shared" si="8"/>
        <v>0</v>
      </c>
      <c r="N114" s="209">
        <v>0</v>
      </c>
      <c r="O114" s="208">
        <f t="shared" si="9"/>
        <v>0</v>
      </c>
      <c r="P114" s="209">
        <v>0</v>
      </c>
      <c r="Q114" s="208">
        <f t="shared" si="10"/>
        <v>0</v>
      </c>
      <c r="R114" s="209">
        <f t="shared" si="11"/>
        <v>0</v>
      </c>
      <c r="S114" s="208">
        <f t="shared" si="12"/>
        <v>0</v>
      </c>
      <c r="T114" s="210">
        <f t="shared" si="13"/>
        <v>0</v>
      </c>
    </row>
    <row r="115" spans="1:20" s="211" customFormat="1" ht="36.75">
      <c r="A115" s="205">
        <v>108</v>
      </c>
      <c r="B115" s="212" t="s">
        <v>1454</v>
      </c>
      <c r="C115" s="207" t="s">
        <v>1747</v>
      </c>
      <c r="D115" s="208">
        <v>100</v>
      </c>
      <c r="E115" s="208">
        <v>34</v>
      </c>
      <c r="F115" s="208">
        <v>41</v>
      </c>
      <c r="G115" s="208">
        <v>27</v>
      </c>
      <c r="H115" s="208">
        <v>40</v>
      </c>
      <c r="I115" s="208">
        <v>3</v>
      </c>
      <c r="J115" s="209">
        <f t="shared" si="7"/>
        <v>37</v>
      </c>
      <c r="K115" s="208">
        <v>115</v>
      </c>
      <c r="L115" s="209">
        <v>0</v>
      </c>
      <c r="M115" s="208">
        <f t="shared" si="8"/>
        <v>0</v>
      </c>
      <c r="N115" s="209">
        <v>20</v>
      </c>
      <c r="O115" s="208">
        <f t="shared" si="9"/>
        <v>2300</v>
      </c>
      <c r="P115" s="209">
        <v>0</v>
      </c>
      <c r="Q115" s="208">
        <f t="shared" si="10"/>
        <v>0</v>
      </c>
      <c r="R115" s="209">
        <f t="shared" si="11"/>
        <v>17</v>
      </c>
      <c r="S115" s="208">
        <f t="shared" si="12"/>
        <v>1955</v>
      </c>
      <c r="T115" s="210">
        <f t="shared" si="13"/>
        <v>4255</v>
      </c>
    </row>
    <row r="116" spans="1:20" s="211" customFormat="1" ht="74.25">
      <c r="A116" s="205">
        <v>109</v>
      </c>
      <c r="B116" s="212" t="s">
        <v>1758</v>
      </c>
      <c r="C116" s="207" t="s">
        <v>1744</v>
      </c>
      <c r="D116" s="208">
        <v>10</v>
      </c>
      <c r="E116" s="208">
        <v>220</v>
      </c>
      <c r="F116" s="208">
        <v>178</v>
      </c>
      <c r="G116" s="208">
        <v>163</v>
      </c>
      <c r="H116" s="208">
        <v>180</v>
      </c>
      <c r="I116" s="208">
        <v>29</v>
      </c>
      <c r="J116" s="209">
        <f t="shared" si="7"/>
        <v>151</v>
      </c>
      <c r="K116" s="208">
        <v>96.9</v>
      </c>
      <c r="L116" s="209">
        <v>0</v>
      </c>
      <c r="M116" s="208">
        <f t="shared" si="8"/>
        <v>0</v>
      </c>
      <c r="N116" s="209">
        <v>90</v>
      </c>
      <c r="O116" s="208">
        <f t="shared" si="9"/>
        <v>8721</v>
      </c>
      <c r="P116" s="209">
        <v>0</v>
      </c>
      <c r="Q116" s="208">
        <f t="shared" si="10"/>
        <v>0</v>
      </c>
      <c r="R116" s="209">
        <f t="shared" si="11"/>
        <v>61</v>
      </c>
      <c r="S116" s="208">
        <f t="shared" si="12"/>
        <v>5910.900000000001</v>
      </c>
      <c r="T116" s="210">
        <f t="shared" si="13"/>
        <v>14631.900000000001</v>
      </c>
    </row>
    <row r="117" spans="1:20" s="211" customFormat="1" ht="18">
      <c r="A117" s="205">
        <v>110</v>
      </c>
      <c r="B117" s="212" t="s">
        <v>1455</v>
      </c>
      <c r="C117" s="207" t="s">
        <v>1742</v>
      </c>
      <c r="D117" s="208">
        <v>500</v>
      </c>
      <c r="E117" s="208">
        <v>341</v>
      </c>
      <c r="F117" s="208">
        <v>264</v>
      </c>
      <c r="G117" s="208">
        <v>179</v>
      </c>
      <c r="H117" s="208">
        <v>240</v>
      </c>
      <c r="I117" s="208">
        <v>37</v>
      </c>
      <c r="J117" s="209">
        <f t="shared" si="7"/>
        <v>203</v>
      </c>
      <c r="K117" s="208">
        <v>95</v>
      </c>
      <c r="L117" s="209">
        <v>0</v>
      </c>
      <c r="M117" s="208">
        <f t="shared" si="8"/>
        <v>0</v>
      </c>
      <c r="N117" s="209">
        <v>80</v>
      </c>
      <c r="O117" s="208">
        <f t="shared" si="9"/>
        <v>7600</v>
      </c>
      <c r="P117" s="209">
        <v>80</v>
      </c>
      <c r="Q117" s="208">
        <f t="shared" si="10"/>
        <v>7600</v>
      </c>
      <c r="R117" s="209">
        <f t="shared" si="11"/>
        <v>43</v>
      </c>
      <c r="S117" s="208">
        <f t="shared" si="12"/>
        <v>4085</v>
      </c>
      <c r="T117" s="210">
        <f t="shared" si="13"/>
        <v>19285</v>
      </c>
    </row>
    <row r="118" spans="1:20" s="211" customFormat="1" ht="36.75">
      <c r="A118" s="205">
        <v>111</v>
      </c>
      <c r="B118" s="212" t="s">
        <v>1456</v>
      </c>
      <c r="C118" s="207" t="s">
        <v>1746</v>
      </c>
      <c r="D118" s="208">
        <v>1</v>
      </c>
      <c r="E118" s="208">
        <v>3040</v>
      </c>
      <c r="F118" s="208">
        <v>2440</v>
      </c>
      <c r="G118" s="208">
        <v>2710</v>
      </c>
      <c r="H118" s="208">
        <v>3000</v>
      </c>
      <c r="I118" s="208">
        <v>1110</v>
      </c>
      <c r="J118" s="209">
        <f t="shared" si="7"/>
        <v>1890</v>
      </c>
      <c r="K118" s="208">
        <v>6.04</v>
      </c>
      <c r="L118" s="209">
        <v>0</v>
      </c>
      <c r="M118" s="208">
        <f t="shared" si="8"/>
        <v>0</v>
      </c>
      <c r="N118" s="209">
        <v>1000</v>
      </c>
      <c r="O118" s="208">
        <f t="shared" si="9"/>
        <v>6040</v>
      </c>
      <c r="P118" s="209">
        <v>890</v>
      </c>
      <c r="Q118" s="208">
        <f t="shared" si="10"/>
        <v>5375.6</v>
      </c>
      <c r="R118" s="209">
        <v>0</v>
      </c>
      <c r="S118" s="208">
        <f t="shared" si="12"/>
        <v>0</v>
      </c>
      <c r="T118" s="210">
        <f t="shared" si="13"/>
        <v>11415.6</v>
      </c>
    </row>
    <row r="119" spans="1:20" s="211" customFormat="1" ht="36.75">
      <c r="A119" s="205">
        <v>112</v>
      </c>
      <c r="B119" s="212" t="s">
        <v>1457</v>
      </c>
      <c r="C119" s="207" t="s">
        <v>1745</v>
      </c>
      <c r="D119" s="208">
        <v>1</v>
      </c>
      <c r="E119" s="208">
        <v>80</v>
      </c>
      <c r="F119" s="208">
        <v>65</v>
      </c>
      <c r="G119" s="208">
        <v>105</v>
      </c>
      <c r="H119" s="208">
        <v>200</v>
      </c>
      <c r="I119" s="208">
        <v>0</v>
      </c>
      <c r="J119" s="209">
        <f t="shared" si="7"/>
        <v>200</v>
      </c>
      <c r="K119" s="208">
        <v>14.5</v>
      </c>
      <c r="L119" s="209">
        <v>0</v>
      </c>
      <c r="M119" s="208">
        <f t="shared" si="8"/>
        <v>0</v>
      </c>
      <c r="N119" s="209">
        <v>100</v>
      </c>
      <c r="O119" s="208">
        <f t="shared" si="9"/>
        <v>1450</v>
      </c>
      <c r="P119" s="209">
        <v>0</v>
      </c>
      <c r="Q119" s="208">
        <f t="shared" si="10"/>
        <v>0</v>
      </c>
      <c r="R119" s="209">
        <f t="shared" si="11"/>
        <v>100</v>
      </c>
      <c r="S119" s="208">
        <f t="shared" si="12"/>
        <v>1450</v>
      </c>
      <c r="T119" s="210">
        <f t="shared" si="13"/>
        <v>2900</v>
      </c>
    </row>
    <row r="120" spans="1:20" s="211" customFormat="1" ht="18">
      <c r="A120" s="205">
        <v>113</v>
      </c>
      <c r="B120" s="212" t="s">
        <v>1458</v>
      </c>
      <c r="C120" s="207" t="s">
        <v>1742</v>
      </c>
      <c r="D120" s="208">
        <v>100</v>
      </c>
      <c r="E120" s="208">
        <v>953</v>
      </c>
      <c r="F120" s="208">
        <v>1253</v>
      </c>
      <c r="G120" s="208">
        <v>1680</v>
      </c>
      <c r="H120" s="208">
        <v>2000</v>
      </c>
      <c r="I120" s="208">
        <v>0</v>
      </c>
      <c r="J120" s="209">
        <f t="shared" si="7"/>
        <v>2000</v>
      </c>
      <c r="K120" s="208">
        <v>29.2</v>
      </c>
      <c r="L120" s="209">
        <v>500</v>
      </c>
      <c r="M120" s="208">
        <f t="shared" si="8"/>
        <v>14600</v>
      </c>
      <c r="N120" s="209">
        <v>500</v>
      </c>
      <c r="O120" s="208">
        <f t="shared" si="9"/>
        <v>14600</v>
      </c>
      <c r="P120" s="209">
        <v>500</v>
      </c>
      <c r="Q120" s="208">
        <f t="shared" si="10"/>
        <v>14600</v>
      </c>
      <c r="R120" s="209">
        <f t="shared" si="11"/>
        <v>500</v>
      </c>
      <c r="S120" s="208">
        <f t="shared" si="12"/>
        <v>14600</v>
      </c>
      <c r="T120" s="210">
        <f t="shared" si="13"/>
        <v>58400</v>
      </c>
    </row>
    <row r="121" spans="1:20" s="211" customFormat="1" ht="18">
      <c r="A121" s="205">
        <v>114</v>
      </c>
      <c r="B121" s="212" t="s">
        <v>1459</v>
      </c>
      <c r="C121" s="207" t="s">
        <v>1747</v>
      </c>
      <c r="D121" s="208">
        <v>100</v>
      </c>
      <c r="E121" s="208">
        <v>35</v>
      </c>
      <c r="F121" s="208">
        <v>45</v>
      </c>
      <c r="G121" s="208">
        <v>45</v>
      </c>
      <c r="H121" s="208">
        <v>60</v>
      </c>
      <c r="I121" s="208">
        <v>30</v>
      </c>
      <c r="J121" s="209">
        <f t="shared" si="7"/>
        <v>30</v>
      </c>
      <c r="K121" s="208">
        <v>71</v>
      </c>
      <c r="L121" s="209">
        <v>0</v>
      </c>
      <c r="M121" s="208">
        <f t="shared" si="8"/>
        <v>0</v>
      </c>
      <c r="N121" s="209">
        <v>30</v>
      </c>
      <c r="O121" s="208">
        <f t="shared" si="9"/>
        <v>2130</v>
      </c>
      <c r="P121" s="209">
        <v>0</v>
      </c>
      <c r="Q121" s="208">
        <f t="shared" si="10"/>
        <v>0</v>
      </c>
      <c r="R121" s="209">
        <f t="shared" si="11"/>
        <v>0</v>
      </c>
      <c r="S121" s="208">
        <f t="shared" si="12"/>
        <v>0</v>
      </c>
      <c r="T121" s="210">
        <f t="shared" si="13"/>
        <v>2130</v>
      </c>
    </row>
    <row r="122" spans="1:20" s="211" customFormat="1" ht="18">
      <c r="A122" s="205">
        <v>115</v>
      </c>
      <c r="B122" s="212" t="s">
        <v>1460</v>
      </c>
      <c r="C122" s="207" t="s">
        <v>1742</v>
      </c>
      <c r="D122" s="208">
        <v>1000</v>
      </c>
      <c r="E122" s="208">
        <v>18</v>
      </c>
      <c r="F122" s="208">
        <v>56</v>
      </c>
      <c r="G122" s="208">
        <v>32</v>
      </c>
      <c r="H122" s="208">
        <v>40</v>
      </c>
      <c r="I122" s="208">
        <v>14</v>
      </c>
      <c r="J122" s="209">
        <f t="shared" si="7"/>
        <v>26</v>
      </c>
      <c r="K122" s="208">
        <v>1744.1</v>
      </c>
      <c r="L122" s="209">
        <v>10</v>
      </c>
      <c r="M122" s="208">
        <f t="shared" si="8"/>
        <v>17441</v>
      </c>
      <c r="N122" s="209">
        <v>10</v>
      </c>
      <c r="O122" s="208">
        <f t="shared" si="9"/>
        <v>17441</v>
      </c>
      <c r="P122" s="209">
        <v>6</v>
      </c>
      <c r="Q122" s="208">
        <f t="shared" si="10"/>
        <v>10464.599999999999</v>
      </c>
      <c r="R122" s="209">
        <v>0</v>
      </c>
      <c r="S122" s="208">
        <f t="shared" si="12"/>
        <v>0</v>
      </c>
      <c r="T122" s="210">
        <f t="shared" si="13"/>
        <v>45346.6</v>
      </c>
    </row>
    <row r="123" spans="1:20" s="211" customFormat="1" ht="36.75">
      <c r="A123" s="205">
        <v>116</v>
      </c>
      <c r="B123" s="212" t="s">
        <v>1461</v>
      </c>
      <c r="C123" s="207" t="s">
        <v>1744</v>
      </c>
      <c r="D123" s="208">
        <v>1</v>
      </c>
      <c r="E123" s="208">
        <v>61</v>
      </c>
      <c r="F123" s="208">
        <v>0</v>
      </c>
      <c r="G123" s="208">
        <v>140</v>
      </c>
      <c r="H123" s="208">
        <v>80</v>
      </c>
      <c r="I123" s="208">
        <v>0</v>
      </c>
      <c r="J123" s="209">
        <f t="shared" si="7"/>
        <v>80</v>
      </c>
      <c r="K123" s="208">
        <v>67.74</v>
      </c>
      <c r="L123" s="209">
        <v>20</v>
      </c>
      <c r="M123" s="208">
        <f t="shared" si="8"/>
        <v>1354.8</v>
      </c>
      <c r="N123" s="209">
        <v>20</v>
      </c>
      <c r="O123" s="208">
        <f t="shared" si="9"/>
        <v>1354.8</v>
      </c>
      <c r="P123" s="209">
        <v>20</v>
      </c>
      <c r="Q123" s="208">
        <f t="shared" si="10"/>
        <v>1354.8</v>
      </c>
      <c r="R123" s="209">
        <f t="shared" si="11"/>
        <v>20</v>
      </c>
      <c r="S123" s="208">
        <f t="shared" si="12"/>
        <v>1354.8</v>
      </c>
      <c r="T123" s="210">
        <f t="shared" si="13"/>
        <v>5419.2</v>
      </c>
    </row>
    <row r="124" spans="1:20" s="211" customFormat="1" ht="36.75">
      <c r="A124" s="205">
        <v>117</v>
      </c>
      <c r="B124" s="212" t="s">
        <v>1462</v>
      </c>
      <c r="C124" s="207" t="s">
        <v>1744</v>
      </c>
      <c r="D124" s="208">
        <v>1</v>
      </c>
      <c r="E124" s="208">
        <v>1945</v>
      </c>
      <c r="F124" s="208">
        <v>99</v>
      </c>
      <c r="G124" s="208">
        <v>109</v>
      </c>
      <c r="H124" s="208">
        <v>800</v>
      </c>
      <c r="I124" s="208">
        <v>0</v>
      </c>
      <c r="J124" s="209">
        <f t="shared" si="7"/>
        <v>800</v>
      </c>
      <c r="K124" s="208">
        <v>0</v>
      </c>
      <c r="L124" s="209">
        <v>200</v>
      </c>
      <c r="M124" s="208">
        <f t="shared" si="8"/>
        <v>0</v>
      </c>
      <c r="N124" s="209">
        <v>200</v>
      </c>
      <c r="O124" s="208">
        <f t="shared" si="9"/>
        <v>0</v>
      </c>
      <c r="P124" s="209">
        <v>200</v>
      </c>
      <c r="Q124" s="208">
        <f t="shared" si="10"/>
        <v>0</v>
      </c>
      <c r="R124" s="209">
        <f t="shared" si="11"/>
        <v>200</v>
      </c>
      <c r="S124" s="208">
        <f t="shared" si="12"/>
        <v>0</v>
      </c>
      <c r="T124" s="210">
        <f t="shared" si="13"/>
        <v>0</v>
      </c>
    </row>
    <row r="125" spans="1:20" s="211" customFormat="1" ht="36.75">
      <c r="A125" s="205">
        <v>118</v>
      </c>
      <c r="B125" s="212" t="s">
        <v>1463</v>
      </c>
      <c r="C125" s="207" t="s">
        <v>1744</v>
      </c>
      <c r="D125" s="208">
        <v>1</v>
      </c>
      <c r="E125" s="208">
        <v>2</v>
      </c>
      <c r="F125" s="208">
        <v>30</v>
      </c>
      <c r="G125" s="208">
        <v>75</v>
      </c>
      <c r="H125" s="208">
        <v>40</v>
      </c>
      <c r="I125" s="208">
        <v>0</v>
      </c>
      <c r="J125" s="209">
        <f t="shared" si="7"/>
        <v>40</v>
      </c>
      <c r="K125" s="208">
        <v>64.3</v>
      </c>
      <c r="L125" s="209">
        <v>10</v>
      </c>
      <c r="M125" s="208">
        <f t="shared" si="8"/>
        <v>643</v>
      </c>
      <c r="N125" s="209">
        <v>10</v>
      </c>
      <c r="O125" s="208">
        <f t="shared" si="9"/>
        <v>643</v>
      </c>
      <c r="P125" s="209">
        <v>10</v>
      </c>
      <c r="Q125" s="208">
        <f t="shared" si="10"/>
        <v>643</v>
      </c>
      <c r="R125" s="209">
        <f t="shared" si="11"/>
        <v>10</v>
      </c>
      <c r="S125" s="208">
        <f t="shared" si="12"/>
        <v>643</v>
      </c>
      <c r="T125" s="210">
        <f t="shared" si="13"/>
        <v>2572</v>
      </c>
    </row>
    <row r="126" spans="1:20" s="211" customFormat="1" ht="36.75">
      <c r="A126" s="205">
        <v>119</v>
      </c>
      <c r="B126" s="212" t="s">
        <v>1464</v>
      </c>
      <c r="C126" s="207" t="s">
        <v>1744</v>
      </c>
      <c r="D126" s="208">
        <v>1</v>
      </c>
      <c r="E126" s="208">
        <v>368</v>
      </c>
      <c r="F126" s="208">
        <v>233</v>
      </c>
      <c r="G126" s="208">
        <v>278</v>
      </c>
      <c r="H126" s="208">
        <v>300</v>
      </c>
      <c r="I126" s="208">
        <v>22</v>
      </c>
      <c r="J126" s="209">
        <f t="shared" si="7"/>
        <v>278</v>
      </c>
      <c r="K126" s="208">
        <v>147.58</v>
      </c>
      <c r="L126" s="209">
        <v>0</v>
      </c>
      <c r="M126" s="208">
        <f t="shared" si="8"/>
        <v>0</v>
      </c>
      <c r="N126" s="209">
        <v>100</v>
      </c>
      <c r="O126" s="208">
        <f t="shared" si="9"/>
        <v>14758.000000000002</v>
      </c>
      <c r="P126" s="209">
        <v>100</v>
      </c>
      <c r="Q126" s="208">
        <f t="shared" si="10"/>
        <v>14758.000000000002</v>
      </c>
      <c r="R126" s="209">
        <f t="shared" si="11"/>
        <v>78</v>
      </c>
      <c r="S126" s="208">
        <f t="shared" si="12"/>
        <v>11511.240000000002</v>
      </c>
      <c r="T126" s="210">
        <f t="shared" si="13"/>
        <v>41027.240000000005</v>
      </c>
    </row>
    <row r="127" spans="1:20" s="211" customFormat="1" ht="36.75">
      <c r="A127" s="205">
        <v>120</v>
      </c>
      <c r="B127" s="212" t="s">
        <v>1465</v>
      </c>
      <c r="C127" s="207" t="s">
        <v>1744</v>
      </c>
      <c r="D127" s="208">
        <v>1</v>
      </c>
      <c r="E127" s="208">
        <v>280</v>
      </c>
      <c r="F127" s="208">
        <v>267</v>
      </c>
      <c r="G127" s="208">
        <v>273</v>
      </c>
      <c r="H127" s="208">
        <v>400</v>
      </c>
      <c r="I127" s="208">
        <v>3</v>
      </c>
      <c r="J127" s="209">
        <f t="shared" si="7"/>
        <v>397</v>
      </c>
      <c r="K127" s="208">
        <v>444.09</v>
      </c>
      <c r="L127" s="209">
        <v>100</v>
      </c>
      <c r="M127" s="208">
        <f t="shared" si="8"/>
        <v>44409</v>
      </c>
      <c r="N127" s="209">
        <v>100</v>
      </c>
      <c r="O127" s="208">
        <f t="shared" si="9"/>
        <v>44409</v>
      </c>
      <c r="P127" s="209">
        <v>100</v>
      </c>
      <c r="Q127" s="208">
        <f t="shared" si="10"/>
        <v>44409</v>
      </c>
      <c r="R127" s="209">
        <f t="shared" si="11"/>
        <v>97</v>
      </c>
      <c r="S127" s="208">
        <f t="shared" si="12"/>
        <v>43076.729999999996</v>
      </c>
      <c r="T127" s="210">
        <f t="shared" si="13"/>
        <v>176303.72999999998</v>
      </c>
    </row>
    <row r="128" spans="1:20" s="211" customFormat="1" ht="18">
      <c r="A128" s="205">
        <v>121</v>
      </c>
      <c r="B128" s="212" t="s">
        <v>1466</v>
      </c>
      <c r="C128" s="207" t="s">
        <v>1742</v>
      </c>
      <c r="D128" s="208">
        <v>30</v>
      </c>
      <c r="E128" s="208">
        <v>753</v>
      </c>
      <c r="F128" s="208">
        <v>876</v>
      </c>
      <c r="G128" s="208">
        <v>1031</v>
      </c>
      <c r="H128" s="208">
        <v>50</v>
      </c>
      <c r="I128" s="208">
        <v>120</v>
      </c>
      <c r="J128" s="209">
        <v>0</v>
      </c>
      <c r="K128" s="208">
        <v>180</v>
      </c>
      <c r="L128" s="209">
        <v>0</v>
      </c>
      <c r="M128" s="208">
        <f t="shared" si="8"/>
        <v>0</v>
      </c>
      <c r="N128" s="209">
        <v>0</v>
      </c>
      <c r="O128" s="208">
        <f t="shared" si="9"/>
        <v>0</v>
      </c>
      <c r="P128" s="209">
        <v>0</v>
      </c>
      <c r="Q128" s="208">
        <f t="shared" si="10"/>
        <v>0</v>
      </c>
      <c r="R128" s="209">
        <v>0</v>
      </c>
      <c r="S128" s="208">
        <f t="shared" si="12"/>
        <v>0</v>
      </c>
      <c r="T128" s="210">
        <f t="shared" si="13"/>
        <v>0</v>
      </c>
    </row>
    <row r="129" spans="1:20" s="211" customFormat="1" ht="18">
      <c r="A129" s="205">
        <v>122</v>
      </c>
      <c r="B129" s="212" t="s">
        <v>1467</v>
      </c>
      <c r="C129" s="207" t="s">
        <v>1742</v>
      </c>
      <c r="D129" s="208">
        <v>1000</v>
      </c>
      <c r="E129" s="208">
        <v>210</v>
      </c>
      <c r="F129" s="208">
        <v>214</v>
      </c>
      <c r="G129" s="208">
        <v>208</v>
      </c>
      <c r="H129" s="208">
        <v>240</v>
      </c>
      <c r="I129" s="208">
        <v>19</v>
      </c>
      <c r="J129" s="209">
        <f t="shared" si="7"/>
        <v>221</v>
      </c>
      <c r="K129" s="208">
        <v>420</v>
      </c>
      <c r="L129" s="209">
        <v>60</v>
      </c>
      <c r="M129" s="208">
        <f t="shared" si="8"/>
        <v>25200</v>
      </c>
      <c r="N129" s="209">
        <v>60</v>
      </c>
      <c r="O129" s="208">
        <f t="shared" si="9"/>
        <v>25200</v>
      </c>
      <c r="P129" s="209">
        <v>60</v>
      </c>
      <c r="Q129" s="208">
        <f t="shared" si="10"/>
        <v>25200</v>
      </c>
      <c r="R129" s="209">
        <f t="shared" si="11"/>
        <v>41</v>
      </c>
      <c r="S129" s="208">
        <f t="shared" si="12"/>
        <v>17220</v>
      </c>
      <c r="T129" s="210">
        <f t="shared" si="13"/>
        <v>92820</v>
      </c>
    </row>
    <row r="130" spans="1:20" s="211" customFormat="1" ht="18">
      <c r="A130" s="205">
        <v>123</v>
      </c>
      <c r="B130" s="212" t="s">
        <v>1468</v>
      </c>
      <c r="C130" s="207" t="s">
        <v>1742</v>
      </c>
      <c r="D130" s="208">
        <v>1000</v>
      </c>
      <c r="E130" s="208">
        <v>973</v>
      </c>
      <c r="F130" s="208">
        <v>1021</v>
      </c>
      <c r="G130" s="208">
        <v>1092</v>
      </c>
      <c r="H130" s="208">
        <v>1200</v>
      </c>
      <c r="I130" s="208">
        <v>0</v>
      </c>
      <c r="J130" s="209">
        <f t="shared" si="7"/>
        <v>1200</v>
      </c>
      <c r="K130" s="208">
        <v>190</v>
      </c>
      <c r="L130" s="209">
        <v>300</v>
      </c>
      <c r="M130" s="208">
        <f t="shared" si="8"/>
        <v>57000</v>
      </c>
      <c r="N130" s="209">
        <v>300</v>
      </c>
      <c r="O130" s="208">
        <f t="shared" si="9"/>
        <v>57000</v>
      </c>
      <c r="P130" s="209">
        <v>300</v>
      </c>
      <c r="Q130" s="208">
        <f t="shared" si="10"/>
        <v>57000</v>
      </c>
      <c r="R130" s="209">
        <f t="shared" si="11"/>
        <v>300</v>
      </c>
      <c r="S130" s="208">
        <f t="shared" si="12"/>
        <v>57000</v>
      </c>
      <c r="T130" s="210">
        <f t="shared" si="13"/>
        <v>228000</v>
      </c>
    </row>
    <row r="131" spans="1:20" s="211" customFormat="1" ht="36.75">
      <c r="A131" s="205">
        <v>124</v>
      </c>
      <c r="B131" s="212" t="s">
        <v>1469</v>
      </c>
      <c r="C131" s="207" t="s">
        <v>1745</v>
      </c>
      <c r="D131" s="208">
        <v>10</v>
      </c>
      <c r="E131" s="208">
        <v>0</v>
      </c>
      <c r="F131" s="208">
        <v>1</v>
      </c>
      <c r="G131" s="208">
        <v>0</v>
      </c>
      <c r="H131" s="208">
        <v>20</v>
      </c>
      <c r="I131" s="208">
        <v>0</v>
      </c>
      <c r="J131" s="209">
        <f t="shared" si="7"/>
        <v>20</v>
      </c>
      <c r="K131" s="208">
        <v>0</v>
      </c>
      <c r="L131" s="209">
        <v>0</v>
      </c>
      <c r="M131" s="208">
        <f t="shared" si="8"/>
        <v>0</v>
      </c>
      <c r="N131" s="209">
        <v>0</v>
      </c>
      <c r="O131" s="208">
        <f t="shared" si="9"/>
        <v>0</v>
      </c>
      <c r="P131" s="209">
        <v>0</v>
      </c>
      <c r="Q131" s="208">
        <f t="shared" si="10"/>
        <v>0</v>
      </c>
      <c r="R131" s="209">
        <f t="shared" si="11"/>
        <v>20</v>
      </c>
      <c r="S131" s="208">
        <f t="shared" si="12"/>
        <v>0</v>
      </c>
      <c r="T131" s="210">
        <f t="shared" si="13"/>
        <v>0</v>
      </c>
    </row>
    <row r="132" spans="1:20" s="211" customFormat="1" ht="36.75">
      <c r="A132" s="205">
        <v>125</v>
      </c>
      <c r="B132" s="212" t="s">
        <v>1470</v>
      </c>
      <c r="C132" s="207" t="s">
        <v>1742</v>
      </c>
      <c r="D132" s="208">
        <v>250</v>
      </c>
      <c r="E132" s="208">
        <v>13</v>
      </c>
      <c r="F132" s="208">
        <v>4</v>
      </c>
      <c r="G132" s="208">
        <v>4</v>
      </c>
      <c r="H132" s="208">
        <v>20</v>
      </c>
      <c r="I132" s="208">
        <v>0</v>
      </c>
      <c r="J132" s="209">
        <f t="shared" si="7"/>
        <v>20</v>
      </c>
      <c r="K132" s="208">
        <v>300</v>
      </c>
      <c r="L132" s="209">
        <v>10</v>
      </c>
      <c r="M132" s="208">
        <f t="shared" si="8"/>
        <v>3000</v>
      </c>
      <c r="N132" s="209">
        <v>0</v>
      </c>
      <c r="O132" s="208">
        <f t="shared" si="9"/>
        <v>0</v>
      </c>
      <c r="P132" s="209">
        <v>10</v>
      </c>
      <c r="Q132" s="208">
        <f t="shared" si="10"/>
        <v>3000</v>
      </c>
      <c r="R132" s="209">
        <f t="shared" si="11"/>
        <v>0</v>
      </c>
      <c r="S132" s="208">
        <f t="shared" si="12"/>
        <v>0</v>
      </c>
      <c r="T132" s="210">
        <f t="shared" si="13"/>
        <v>6000</v>
      </c>
    </row>
    <row r="133" spans="1:20" s="211" customFormat="1" ht="36.75">
      <c r="A133" s="205">
        <v>126</v>
      </c>
      <c r="B133" s="212" t="s">
        <v>1471</v>
      </c>
      <c r="C133" s="207" t="s">
        <v>1746</v>
      </c>
      <c r="D133" s="208">
        <v>1</v>
      </c>
      <c r="E133" s="208">
        <v>350</v>
      </c>
      <c r="F133" s="208">
        <v>680</v>
      </c>
      <c r="G133" s="208">
        <v>566</v>
      </c>
      <c r="H133" s="208">
        <v>800</v>
      </c>
      <c r="I133" s="208">
        <v>334</v>
      </c>
      <c r="J133" s="209">
        <f t="shared" si="7"/>
        <v>466</v>
      </c>
      <c r="K133" s="208">
        <v>14</v>
      </c>
      <c r="L133" s="209">
        <v>200</v>
      </c>
      <c r="M133" s="208">
        <f t="shared" si="8"/>
        <v>2800</v>
      </c>
      <c r="N133" s="209">
        <v>200</v>
      </c>
      <c r="O133" s="208">
        <f t="shared" si="9"/>
        <v>2800</v>
      </c>
      <c r="P133" s="209">
        <v>66</v>
      </c>
      <c r="Q133" s="208">
        <f t="shared" si="10"/>
        <v>924</v>
      </c>
      <c r="R133" s="209">
        <v>0</v>
      </c>
      <c r="S133" s="208">
        <f t="shared" si="12"/>
        <v>0</v>
      </c>
      <c r="T133" s="210">
        <f t="shared" si="13"/>
        <v>6524</v>
      </c>
    </row>
    <row r="134" spans="1:20" s="211" customFormat="1" ht="18">
      <c r="A134" s="205">
        <v>127</v>
      </c>
      <c r="B134" s="212" t="s">
        <v>1472</v>
      </c>
      <c r="C134" s="207" t="s">
        <v>1742</v>
      </c>
      <c r="D134" s="208">
        <v>500</v>
      </c>
      <c r="E134" s="208">
        <v>15</v>
      </c>
      <c r="F134" s="208">
        <v>23</v>
      </c>
      <c r="G134" s="208">
        <v>19</v>
      </c>
      <c r="H134" s="208">
        <v>30</v>
      </c>
      <c r="I134" s="208">
        <v>8</v>
      </c>
      <c r="J134" s="209">
        <f t="shared" si="7"/>
        <v>22</v>
      </c>
      <c r="K134" s="208">
        <v>845</v>
      </c>
      <c r="L134" s="209">
        <v>0</v>
      </c>
      <c r="M134" s="208">
        <f t="shared" si="8"/>
        <v>0</v>
      </c>
      <c r="N134" s="209">
        <v>15</v>
      </c>
      <c r="O134" s="208">
        <f t="shared" si="9"/>
        <v>12675</v>
      </c>
      <c r="P134" s="209">
        <v>0</v>
      </c>
      <c r="Q134" s="208">
        <f t="shared" si="10"/>
        <v>0</v>
      </c>
      <c r="R134" s="209">
        <f t="shared" si="11"/>
        <v>7</v>
      </c>
      <c r="S134" s="208">
        <f t="shared" si="12"/>
        <v>5915</v>
      </c>
      <c r="T134" s="210">
        <f t="shared" si="13"/>
        <v>18590</v>
      </c>
    </row>
    <row r="135" spans="1:20" s="211" customFormat="1" ht="18">
      <c r="A135" s="205">
        <v>128</v>
      </c>
      <c r="B135" s="212" t="s">
        <v>1473</v>
      </c>
      <c r="C135" s="207" t="s">
        <v>1742</v>
      </c>
      <c r="D135" s="208">
        <v>500</v>
      </c>
      <c r="E135" s="208">
        <v>5</v>
      </c>
      <c r="F135" s="208">
        <v>36</v>
      </c>
      <c r="G135" s="208">
        <v>42</v>
      </c>
      <c r="H135" s="208">
        <v>40</v>
      </c>
      <c r="I135" s="208">
        <v>61</v>
      </c>
      <c r="J135" s="209">
        <v>0</v>
      </c>
      <c r="K135" s="208">
        <v>770</v>
      </c>
      <c r="L135" s="209">
        <v>0</v>
      </c>
      <c r="M135" s="208">
        <f t="shared" si="8"/>
        <v>0</v>
      </c>
      <c r="N135" s="209">
        <v>0</v>
      </c>
      <c r="O135" s="208">
        <f t="shared" si="9"/>
        <v>0</v>
      </c>
      <c r="P135" s="209">
        <v>0</v>
      </c>
      <c r="Q135" s="208">
        <f t="shared" si="10"/>
        <v>0</v>
      </c>
      <c r="R135" s="209">
        <v>0</v>
      </c>
      <c r="S135" s="208">
        <f t="shared" si="12"/>
        <v>0</v>
      </c>
      <c r="T135" s="210">
        <f t="shared" si="13"/>
        <v>0</v>
      </c>
    </row>
    <row r="136" spans="1:20" s="211" customFormat="1" ht="18">
      <c r="A136" s="205">
        <v>129</v>
      </c>
      <c r="B136" s="212" t="s">
        <v>1474</v>
      </c>
      <c r="C136" s="207" t="s">
        <v>1742</v>
      </c>
      <c r="D136" s="208">
        <v>500</v>
      </c>
      <c r="E136" s="208">
        <v>0</v>
      </c>
      <c r="F136" s="208">
        <v>1</v>
      </c>
      <c r="G136" s="208">
        <v>0</v>
      </c>
      <c r="H136" s="208">
        <v>0</v>
      </c>
      <c r="I136" s="208">
        <v>0</v>
      </c>
      <c r="J136" s="209">
        <f t="shared" si="7"/>
        <v>0</v>
      </c>
      <c r="K136" s="208">
        <v>0</v>
      </c>
      <c r="L136" s="209">
        <v>0</v>
      </c>
      <c r="M136" s="208">
        <f t="shared" si="8"/>
        <v>0</v>
      </c>
      <c r="N136" s="209">
        <v>0</v>
      </c>
      <c r="O136" s="208">
        <f t="shared" si="9"/>
        <v>0</v>
      </c>
      <c r="P136" s="209">
        <v>0</v>
      </c>
      <c r="Q136" s="208">
        <f t="shared" si="10"/>
        <v>0</v>
      </c>
      <c r="R136" s="209">
        <f t="shared" si="11"/>
        <v>0</v>
      </c>
      <c r="S136" s="208">
        <f t="shared" si="12"/>
        <v>0</v>
      </c>
      <c r="T136" s="210">
        <f t="shared" si="13"/>
        <v>0</v>
      </c>
    </row>
    <row r="137" spans="1:20" s="211" customFormat="1" ht="36.75">
      <c r="A137" s="205">
        <v>130</v>
      </c>
      <c r="B137" s="212" t="s">
        <v>1475</v>
      </c>
      <c r="C137" s="207" t="s">
        <v>1746</v>
      </c>
      <c r="D137" s="208">
        <v>1</v>
      </c>
      <c r="E137" s="208">
        <v>2231</v>
      </c>
      <c r="F137" s="208">
        <v>2132</v>
      </c>
      <c r="G137" s="208">
        <v>1823</v>
      </c>
      <c r="H137" s="208">
        <v>2272</v>
      </c>
      <c r="I137" s="208">
        <v>446</v>
      </c>
      <c r="J137" s="209">
        <f aca="true" t="shared" si="14" ref="J137:J200">H137-I137</f>
        <v>1826</v>
      </c>
      <c r="K137" s="208">
        <v>27.82</v>
      </c>
      <c r="L137" s="209">
        <v>568</v>
      </c>
      <c r="M137" s="208">
        <f aca="true" t="shared" si="15" ref="M137:M200">L137*K137</f>
        <v>15801.76</v>
      </c>
      <c r="N137" s="209">
        <v>568</v>
      </c>
      <c r="O137" s="208">
        <f aca="true" t="shared" si="16" ref="O137:O200">N137*K137</f>
        <v>15801.76</v>
      </c>
      <c r="P137" s="209">
        <v>568</v>
      </c>
      <c r="Q137" s="208">
        <f aca="true" t="shared" si="17" ref="Q137:Q200">P137*K137</f>
        <v>15801.76</v>
      </c>
      <c r="R137" s="209">
        <f aca="true" t="shared" si="18" ref="R137:R200">J137-L137-N137-P137</f>
        <v>122</v>
      </c>
      <c r="S137" s="208">
        <f aca="true" t="shared" si="19" ref="S137:S200">R137*K137</f>
        <v>3394.04</v>
      </c>
      <c r="T137" s="210">
        <f aca="true" t="shared" si="20" ref="T137:T200">M137+O137+Q137+S137</f>
        <v>50799.32</v>
      </c>
    </row>
    <row r="138" spans="1:20" s="211" customFormat="1" ht="36.75">
      <c r="A138" s="205">
        <v>131</v>
      </c>
      <c r="B138" s="212" t="s">
        <v>1476</v>
      </c>
      <c r="C138" s="207" t="s">
        <v>1746</v>
      </c>
      <c r="D138" s="208">
        <v>1</v>
      </c>
      <c r="E138" s="208">
        <v>6150</v>
      </c>
      <c r="F138" s="208">
        <v>5970</v>
      </c>
      <c r="G138" s="208">
        <v>6280</v>
      </c>
      <c r="H138" s="208">
        <v>6748</v>
      </c>
      <c r="I138" s="208">
        <v>100</v>
      </c>
      <c r="J138" s="209">
        <f t="shared" si="14"/>
        <v>6648</v>
      </c>
      <c r="K138" s="208">
        <v>8.5</v>
      </c>
      <c r="L138" s="209">
        <v>1687</v>
      </c>
      <c r="M138" s="208">
        <f t="shared" si="15"/>
        <v>14339.5</v>
      </c>
      <c r="N138" s="209">
        <v>1687</v>
      </c>
      <c r="O138" s="208">
        <f t="shared" si="16"/>
        <v>14339.5</v>
      </c>
      <c r="P138" s="209">
        <v>1687</v>
      </c>
      <c r="Q138" s="208">
        <f t="shared" si="17"/>
        <v>14339.5</v>
      </c>
      <c r="R138" s="209">
        <f t="shared" si="18"/>
        <v>1587</v>
      </c>
      <c r="S138" s="208">
        <f t="shared" si="19"/>
        <v>13489.5</v>
      </c>
      <c r="T138" s="210">
        <f t="shared" si="20"/>
        <v>56508</v>
      </c>
    </row>
    <row r="139" spans="1:20" s="211" customFormat="1" ht="36.75">
      <c r="A139" s="205">
        <v>132</v>
      </c>
      <c r="B139" s="212" t="s">
        <v>1477</v>
      </c>
      <c r="C139" s="207" t="s">
        <v>1746</v>
      </c>
      <c r="D139" s="208">
        <v>1</v>
      </c>
      <c r="E139" s="208">
        <v>130</v>
      </c>
      <c r="F139" s="208">
        <v>41</v>
      </c>
      <c r="G139" s="208">
        <v>72</v>
      </c>
      <c r="H139" s="208">
        <v>100</v>
      </c>
      <c r="I139" s="208">
        <v>54</v>
      </c>
      <c r="J139" s="209">
        <f t="shared" si="14"/>
        <v>46</v>
      </c>
      <c r="K139" s="208">
        <v>27.82</v>
      </c>
      <c r="L139" s="209">
        <v>46</v>
      </c>
      <c r="M139" s="208">
        <f t="shared" si="15"/>
        <v>1279.72</v>
      </c>
      <c r="N139" s="209">
        <v>0</v>
      </c>
      <c r="O139" s="208">
        <f t="shared" si="16"/>
        <v>0</v>
      </c>
      <c r="P139" s="209">
        <v>0</v>
      </c>
      <c r="Q139" s="208">
        <f t="shared" si="17"/>
        <v>0</v>
      </c>
      <c r="R139" s="209">
        <v>0</v>
      </c>
      <c r="S139" s="208">
        <f t="shared" si="19"/>
        <v>0</v>
      </c>
      <c r="T139" s="210">
        <f t="shared" si="20"/>
        <v>1279.72</v>
      </c>
    </row>
    <row r="140" spans="1:20" s="211" customFormat="1" ht="18">
      <c r="A140" s="205">
        <v>133</v>
      </c>
      <c r="B140" s="212" t="s">
        <v>1478</v>
      </c>
      <c r="C140" s="207" t="s">
        <v>1742</v>
      </c>
      <c r="D140" s="208">
        <v>500</v>
      </c>
      <c r="E140" s="208">
        <v>226</v>
      </c>
      <c r="F140" s="208">
        <v>43</v>
      </c>
      <c r="G140" s="208">
        <v>0</v>
      </c>
      <c r="H140" s="208">
        <v>0</v>
      </c>
      <c r="I140" s="208">
        <v>0</v>
      </c>
      <c r="J140" s="209">
        <f t="shared" si="14"/>
        <v>0</v>
      </c>
      <c r="K140" s="208">
        <v>0</v>
      </c>
      <c r="L140" s="209">
        <v>0</v>
      </c>
      <c r="M140" s="208">
        <f t="shared" si="15"/>
        <v>0</v>
      </c>
      <c r="N140" s="209">
        <v>0</v>
      </c>
      <c r="O140" s="208">
        <f t="shared" si="16"/>
        <v>0</v>
      </c>
      <c r="P140" s="209">
        <v>0</v>
      </c>
      <c r="Q140" s="208">
        <f t="shared" si="17"/>
        <v>0</v>
      </c>
      <c r="R140" s="209">
        <f t="shared" si="18"/>
        <v>0</v>
      </c>
      <c r="S140" s="208">
        <f t="shared" si="19"/>
        <v>0</v>
      </c>
      <c r="T140" s="210">
        <f t="shared" si="20"/>
        <v>0</v>
      </c>
    </row>
    <row r="141" spans="1:20" s="211" customFormat="1" ht="18">
      <c r="A141" s="205">
        <v>134</v>
      </c>
      <c r="B141" s="212" t="s">
        <v>1479</v>
      </c>
      <c r="C141" s="207" t="s">
        <v>1742</v>
      </c>
      <c r="D141" s="208">
        <v>100</v>
      </c>
      <c r="E141" s="208">
        <v>155</v>
      </c>
      <c r="F141" s="208">
        <v>136</v>
      </c>
      <c r="G141" s="208">
        <v>119</v>
      </c>
      <c r="H141" s="208">
        <v>160</v>
      </c>
      <c r="I141" s="208">
        <v>67</v>
      </c>
      <c r="J141" s="209">
        <f t="shared" si="14"/>
        <v>93</v>
      </c>
      <c r="K141" s="208">
        <v>208.79</v>
      </c>
      <c r="L141" s="209">
        <v>40</v>
      </c>
      <c r="M141" s="208">
        <f t="shared" si="15"/>
        <v>8351.6</v>
      </c>
      <c r="N141" s="209">
        <v>40</v>
      </c>
      <c r="O141" s="208">
        <f t="shared" si="16"/>
        <v>8351.6</v>
      </c>
      <c r="P141" s="209">
        <f>J141-L141-N141</f>
        <v>13</v>
      </c>
      <c r="Q141" s="208">
        <f t="shared" si="17"/>
        <v>2714.27</v>
      </c>
      <c r="R141" s="209">
        <v>0</v>
      </c>
      <c r="S141" s="208">
        <f t="shared" si="19"/>
        <v>0</v>
      </c>
      <c r="T141" s="210">
        <f t="shared" si="20"/>
        <v>19417.47</v>
      </c>
    </row>
    <row r="142" spans="1:20" s="211" customFormat="1" ht="18">
      <c r="A142" s="205">
        <v>135</v>
      </c>
      <c r="B142" s="212" t="s">
        <v>1480</v>
      </c>
      <c r="C142" s="207" t="s">
        <v>1742</v>
      </c>
      <c r="D142" s="208">
        <v>100</v>
      </c>
      <c r="E142" s="208">
        <v>371</v>
      </c>
      <c r="F142" s="208">
        <v>326</v>
      </c>
      <c r="G142" s="208">
        <v>287</v>
      </c>
      <c r="H142" s="208">
        <v>360</v>
      </c>
      <c r="I142" s="208">
        <v>23</v>
      </c>
      <c r="J142" s="209">
        <f t="shared" si="14"/>
        <v>337</v>
      </c>
      <c r="K142" s="208">
        <v>535</v>
      </c>
      <c r="L142" s="209">
        <v>90</v>
      </c>
      <c r="M142" s="208">
        <f t="shared" si="15"/>
        <v>48150</v>
      </c>
      <c r="N142" s="209">
        <v>90</v>
      </c>
      <c r="O142" s="208">
        <f t="shared" si="16"/>
        <v>48150</v>
      </c>
      <c r="P142" s="209">
        <v>90</v>
      </c>
      <c r="Q142" s="208">
        <f t="shared" si="17"/>
        <v>48150</v>
      </c>
      <c r="R142" s="209">
        <f t="shared" si="18"/>
        <v>67</v>
      </c>
      <c r="S142" s="208">
        <f t="shared" si="19"/>
        <v>35845</v>
      </c>
      <c r="T142" s="210">
        <f t="shared" si="20"/>
        <v>180295</v>
      </c>
    </row>
    <row r="143" spans="1:20" s="211" customFormat="1" ht="36.75">
      <c r="A143" s="205">
        <v>136</v>
      </c>
      <c r="B143" s="212" t="s">
        <v>1481</v>
      </c>
      <c r="C143" s="207" t="s">
        <v>1742</v>
      </c>
      <c r="D143" s="208">
        <v>1000</v>
      </c>
      <c r="E143" s="208">
        <v>437</v>
      </c>
      <c r="F143" s="208">
        <v>452</v>
      </c>
      <c r="G143" s="208">
        <v>333</v>
      </c>
      <c r="H143" s="208">
        <v>900</v>
      </c>
      <c r="I143" s="208">
        <v>78</v>
      </c>
      <c r="J143" s="209">
        <f t="shared" si="14"/>
        <v>822</v>
      </c>
      <c r="K143" s="208">
        <v>140</v>
      </c>
      <c r="L143" s="209">
        <v>0</v>
      </c>
      <c r="M143" s="208">
        <f t="shared" si="15"/>
        <v>0</v>
      </c>
      <c r="N143" s="209">
        <v>300</v>
      </c>
      <c r="O143" s="208">
        <f t="shared" si="16"/>
        <v>42000</v>
      </c>
      <c r="P143" s="209">
        <v>300</v>
      </c>
      <c r="Q143" s="208">
        <f t="shared" si="17"/>
        <v>42000</v>
      </c>
      <c r="R143" s="209">
        <f t="shared" si="18"/>
        <v>222</v>
      </c>
      <c r="S143" s="208">
        <f t="shared" si="19"/>
        <v>31080</v>
      </c>
      <c r="T143" s="210">
        <f t="shared" si="20"/>
        <v>115080</v>
      </c>
    </row>
    <row r="144" spans="1:20" s="211" customFormat="1" ht="55.5">
      <c r="A144" s="205">
        <v>137</v>
      </c>
      <c r="B144" s="212" t="s">
        <v>1482</v>
      </c>
      <c r="C144" s="207" t="s">
        <v>1746</v>
      </c>
      <c r="D144" s="208">
        <v>1</v>
      </c>
      <c r="E144" s="208">
        <v>850</v>
      </c>
      <c r="F144" s="208">
        <v>1700</v>
      </c>
      <c r="G144" s="208">
        <v>3850</v>
      </c>
      <c r="H144" s="208">
        <v>2400</v>
      </c>
      <c r="I144" s="208">
        <v>0</v>
      </c>
      <c r="J144" s="209">
        <f t="shared" si="14"/>
        <v>2400</v>
      </c>
      <c r="K144" s="208">
        <v>23</v>
      </c>
      <c r="L144" s="209">
        <v>1200</v>
      </c>
      <c r="M144" s="208">
        <f t="shared" si="15"/>
        <v>27600</v>
      </c>
      <c r="N144" s="209">
        <v>0</v>
      </c>
      <c r="O144" s="208">
        <f t="shared" si="16"/>
        <v>0</v>
      </c>
      <c r="P144" s="209">
        <v>1200</v>
      </c>
      <c r="Q144" s="208">
        <f t="shared" si="17"/>
        <v>27600</v>
      </c>
      <c r="R144" s="209">
        <f t="shared" si="18"/>
        <v>0</v>
      </c>
      <c r="S144" s="208">
        <f t="shared" si="19"/>
        <v>0</v>
      </c>
      <c r="T144" s="210">
        <f t="shared" si="20"/>
        <v>55200</v>
      </c>
    </row>
    <row r="145" spans="1:20" s="211" customFormat="1" ht="18">
      <c r="A145" s="205">
        <v>138</v>
      </c>
      <c r="B145" s="212" t="s">
        <v>1483</v>
      </c>
      <c r="C145" s="207" t="s">
        <v>1747</v>
      </c>
      <c r="D145" s="208">
        <v>50</v>
      </c>
      <c r="E145" s="208">
        <v>29</v>
      </c>
      <c r="F145" s="208">
        <v>11</v>
      </c>
      <c r="G145" s="208">
        <v>16</v>
      </c>
      <c r="H145" s="208">
        <v>30</v>
      </c>
      <c r="I145" s="208">
        <v>8</v>
      </c>
      <c r="J145" s="209">
        <f t="shared" si="14"/>
        <v>22</v>
      </c>
      <c r="K145" s="208">
        <v>190</v>
      </c>
      <c r="L145" s="209">
        <v>0</v>
      </c>
      <c r="M145" s="208">
        <f t="shared" si="15"/>
        <v>0</v>
      </c>
      <c r="N145" s="209">
        <v>15</v>
      </c>
      <c r="O145" s="208">
        <f t="shared" si="16"/>
        <v>2850</v>
      </c>
      <c r="P145" s="209">
        <v>0</v>
      </c>
      <c r="Q145" s="208">
        <f t="shared" si="17"/>
        <v>0</v>
      </c>
      <c r="R145" s="209">
        <f t="shared" si="18"/>
        <v>7</v>
      </c>
      <c r="S145" s="208">
        <f t="shared" si="19"/>
        <v>1330</v>
      </c>
      <c r="T145" s="210">
        <f t="shared" si="20"/>
        <v>4180</v>
      </c>
    </row>
    <row r="146" spans="1:20" s="211" customFormat="1" ht="18">
      <c r="A146" s="205">
        <v>139</v>
      </c>
      <c r="B146" s="212" t="s">
        <v>1484</v>
      </c>
      <c r="C146" s="207" t="s">
        <v>1747</v>
      </c>
      <c r="D146" s="208">
        <v>500</v>
      </c>
      <c r="E146" s="208">
        <v>25</v>
      </c>
      <c r="F146" s="208">
        <v>17</v>
      </c>
      <c r="G146" s="208">
        <v>0</v>
      </c>
      <c r="H146" s="208">
        <v>0</v>
      </c>
      <c r="I146" s="208">
        <v>0</v>
      </c>
      <c r="J146" s="209">
        <f t="shared" si="14"/>
        <v>0</v>
      </c>
      <c r="K146" s="208">
        <v>250</v>
      </c>
      <c r="L146" s="209">
        <v>0</v>
      </c>
      <c r="M146" s="208">
        <f t="shared" si="15"/>
        <v>0</v>
      </c>
      <c r="N146" s="209">
        <v>0</v>
      </c>
      <c r="O146" s="208">
        <f t="shared" si="16"/>
        <v>0</v>
      </c>
      <c r="P146" s="209">
        <v>0</v>
      </c>
      <c r="Q146" s="208">
        <f t="shared" si="17"/>
        <v>0</v>
      </c>
      <c r="R146" s="209">
        <f t="shared" si="18"/>
        <v>0</v>
      </c>
      <c r="S146" s="208">
        <f t="shared" si="19"/>
        <v>0</v>
      </c>
      <c r="T146" s="210">
        <f t="shared" si="20"/>
        <v>0</v>
      </c>
    </row>
    <row r="147" spans="1:20" s="211" customFormat="1" ht="18">
      <c r="A147" s="205">
        <v>140</v>
      </c>
      <c r="B147" s="212" t="s">
        <v>1485</v>
      </c>
      <c r="C147" s="207" t="s">
        <v>1747</v>
      </c>
      <c r="D147" s="208">
        <v>500</v>
      </c>
      <c r="E147" s="208">
        <v>325</v>
      </c>
      <c r="F147" s="208">
        <v>470</v>
      </c>
      <c r="G147" s="208">
        <v>530</v>
      </c>
      <c r="H147" s="208">
        <v>500</v>
      </c>
      <c r="I147" s="208">
        <v>4</v>
      </c>
      <c r="J147" s="209">
        <f t="shared" si="14"/>
        <v>496</v>
      </c>
      <c r="K147" s="208">
        <v>350</v>
      </c>
      <c r="L147" s="209">
        <v>125</v>
      </c>
      <c r="M147" s="208">
        <f t="shared" si="15"/>
        <v>43750</v>
      </c>
      <c r="N147" s="209">
        <v>125</v>
      </c>
      <c r="O147" s="208">
        <f t="shared" si="16"/>
        <v>43750</v>
      </c>
      <c r="P147" s="209">
        <v>125</v>
      </c>
      <c r="Q147" s="208">
        <f t="shared" si="17"/>
        <v>43750</v>
      </c>
      <c r="R147" s="209">
        <f t="shared" si="18"/>
        <v>121</v>
      </c>
      <c r="S147" s="208">
        <f t="shared" si="19"/>
        <v>42350</v>
      </c>
      <c r="T147" s="210">
        <f t="shared" si="20"/>
        <v>173600</v>
      </c>
    </row>
    <row r="148" spans="1:20" s="211" customFormat="1" ht="55.5">
      <c r="A148" s="205">
        <v>141</v>
      </c>
      <c r="B148" s="212" t="s">
        <v>1486</v>
      </c>
      <c r="C148" s="207" t="s">
        <v>1745</v>
      </c>
      <c r="D148" s="208">
        <v>1</v>
      </c>
      <c r="E148" s="208">
        <v>460</v>
      </c>
      <c r="F148" s="208">
        <v>460</v>
      </c>
      <c r="G148" s="208">
        <v>450</v>
      </c>
      <c r="H148" s="208">
        <v>480</v>
      </c>
      <c r="I148" s="208">
        <v>100</v>
      </c>
      <c r="J148" s="209">
        <f t="shared" si="14"/>
        <v>380</v>
      </c>
      <c r="K148" s="208">
        <v>29</v>
      </c>
      <c r="L148" s="209">
        <v>120</v>
      </c>
      <c r="M148" s="208">
        <f t="shared" si="15"/>
        <v>3480</v>
      </c>
      <c r="N148" s="209">
        <v>120</v>
      </c>
      <c r="O148" s="208">
        <f t="shared" si="16"/>
        <v>3480</v>
      </c>
      <c r="P148" s="209">
        <v>120</v>
      </c>
      <c r="Q148" s="208">
        <f t="shared" si="17"/>
        <v>3480</v>
      </c>
      <c r="R148" s="209">
        <f t="shared" si="18"/>
        <v>20</v>
      </c>
      <c r="S148" s="208">
        <f t="shared" si="19"/>
        <v>580</v>
      </c>
      <c r="T148" s="210">
        <f t="shared" si="20"/>
        <v>11020</v>
      </c>
    </row>
    <row r="149" spans="1:20" s="211" customFormat="1" ht="18">
      <c r="A149" s="205">
        <v>142</v>
      </c>
      <c r="B149" s="212" t="s">
        <v>1487</v>
      </c>
      <c r="C149" s="207" t="s">
        <v>1742</v>
      </c>
      <c r="D149" s="208">
        <v>1000</v>
      </c>
      <c r="E149" s="208">
        <v>291</v>
      </c>
      <c r="F149" s="208">
        <v>331</v>
      </c>
      <c r="G149" s="208">
        <v>321</v>
      </c>
      <c r="H149" s="208">
        <v>400</v>
      </c>
      <c r="I149" s="208">
        <v>130</v>
      </c>
      <c r="J149" s="209">
        <f t="shared" si="14"/>
        <v>270</v>
      </c>
      <c r="K149" s="208">
        <v>200</v>
      </c>
      <c r="L149" s="209">
        <v>100</v>
      </c>
      <c r="M149" s="208">
        <f t="shared" si="15"/>
        <v>20000</v>
      </c>
      <c r="N149" s="209">
        <v>100</v>
      </c>
      <c r="O149" s="208">
        <f t="shared" si="16"/>
        <v>20000</v>
      </c>
      <c r="P149" s="209">
        <v>70</v>
      </c>
      <c r="Q149" s="208">
        <f t="shared" si="17"/>
        <v>14000</v>
      </c>
      <c r="R149" s="209">
        <v>0</v>
      </c>
      <c r="S149" s="208">
        <f t="shared" si="19"/>
        <v>0</v>
      </c>
      <c r="T149" s="210">
        <f t="shared" si="20"/>
        <v>54000</v>
      </c>
    </row>
    <row r="150" spans="1:20" s="211" customFormat="1" ht="36.75">
      <c r="A150" s="205">
        <v>143</v>
      </c>
      <c r="B150" s="212" t="s">
        <v>1488</v>
      </c>
      <c r="C150" s="207" t="s">
        <v>1745</v>
      </c>
      <c r="D150" s="208">
        <v>1</v>
      </c>
      <c r="E150" s="208">
        <v>2300</v>
      </c>
      <c r="F150" s="208">
        <v>1800</v>
      </c>
      <c r="G150" s="208">
        <v>2000</v>
      </c>
      <c r="H150" s="208">
        <v>2000</v>
      </c>
      <c r="I150" s="208">
        <v>400</v>
      </c>
      <c r="J150" s="209">
        <f t="shared" si="14"/>
        <v>1600</v>
      </c>
      <c r="K150" s="208">
        <v>4.82</v>
      </c>
      <c r="L150" s="209">
        <v>500</v>
      </c>
      <c r="M150" s="208">
        <f t="shared" si="15"/>
        <v>2410</v>
      </c>
      <c r="N150" s="209">
        <v>500</v>
      </c>
      <c r="O150" s="208">
        <f t="shared" si="16"/>
        <v>2410</v>
      </c>
      <c r="P150" s="209">
        <v>500</v>
      </c>
      <c r="Q150" s="208">
        <f t="shared" si="17"/>
        <v>2410</v>
      </c>
      <c r="R150" s="209">
        <f t="shared" si="18"/>
        <v>100</v>
      </c>
      <c r="S150" s="208">
        <f t="shared" si="19"/>
        <v>482</v>
      </c>
      <c r="T150" s="210">
        <f t="shared" si="20"/>
        <v>7712</v>
      </c>
    </row>
    <row r="151" spans="1:20" s="211" customFormat="1" ht="36.75">
      <c r="A151" s="205">
        <v>144</v>
      </c>
      <c r="B151" s="212" t="s">
        <v>1489</v>
      </c>
      <c r="C151" s="207" t="s">
        <v>1744</v>
      </c>
      <c r="D151" s="208">
        <v>1</v>
      </c>
      <c r="E151" s="208">
        <v>220</v>
      </c>
      <c r="F151" s="208">
        <v>110</v>
      </c>
      <c r="G151" s="208">
        <v>190</v>
      </c>
      <c r="H151" s="208">
        <v>200</v>
      </c>
      <c r="I151" s="208">
        <v>30</v>
      </c>
      <c r="J151" s="209">
        <f t="shared" si="14"/>
        <v>170</v>
      </c>
      <c r="K151" s="208">
        <v>25</v>
      </c>
      <c r="L151" s="209">
        <v>100</v>
      </c>
      <c r="M151" s="208">
        <f t="shared" si="15"/>
        <v>2500</v>
      </c>
      <c r="N151" s="209">
        <v>0</v>
      </c>
      <c r="O151" s="208">
        <f t="shared" si="16"/>
        <v>0</v>
      </c>
      <c r="P151" s="209">
        <v>70</v>
      </c>
      <c r="Q151" s="208">
        <f t="shared" si="17"/>
        <v>1750</v>
      </c>
      <c r="R151" s="209">
        <v>0</v>
      </c>
      <c r="S151" s="208">
        <f t="shared" si="19"/>
        <v>0</v>
      </c>
      <c r="T151" s="210">
        <f t="shared" si="20"/>
        <v>4250</v>
      </c>
    </row>
    <row r="152" spans="1:20" s="211" customFormat="1" ht="18">
      <c r="A152" s="205">
        <v>145</v>
      </c>
      <c r="B152" s="212" t="s">
        <v>1490</v>
      </c>
      <c r="C152" s="207" t="s">
        <v>1742</v>
      </c>
      <c r="D152" s="208">
        <v>500</v>
      </c>
      <c r="E152" s="208">
        <v>149</v>
      </c>
      <c r="F152" s="208">
        <v>104</v>
      </c>
      <c r="G152" s="208">
        <v>88</v>
      </c>
      <c r="H152" s="208">
        <v>126</v>
      </c>
      <c r="I152" s="208">
        <v>108</v>
      </c>
      <c r="J152" s="209">
        <f t="shared" si="14"/>
        <v>18</v>
      </c>
      <c r="K152" s="208">
        <v>140.07</v>
      </c>
      <c r="L152" s="209">
        <v>0</v>
      </c>
      <c r="M152" s="208">
        <f t="shared" si="15"/>
        <v>0</v>
      </c>
      <c r="N152" s="209">
        <v>18</v>
      </c>
      <c r="O152" s="208">
        <f t="shared" si="16"/>
        <v>2521.2599999999998</v>
      </c>
      <c r="P152" s="209">
        <v>0</v>
      </c>
      <c r="Q152" s="208">
        <f t="shared" si="17"/>
        <v>0</v>
      </c>
      <c r="R152" s="209">
        <v>0</v>
      </c>
      <c r="S152" s="208">
        <f t="shared" si="19"/>
        <v>0</v>
      </c>
      <c r="T152" s="210">
        <f t="shared" si="20"/>
        <v>2521.2599999999998</v>
      </c>
    </row>
    <row r="153" spans="1:20" s="211" customFormat="1" ht="18">
      <c r="A153" s="205">
        <v>146</v>
      </c>
      <c r="B153" s="212" t="s">
        <v>1491</v>
      </c>
      <c r="C153" s="207" t="s">
        <v>1742</v>
      </c>
      <c r="D153" s="208">
        <v>100</v>
      </c>
      <c r="E153" s="208">
        <v>9</v>
      </c>
      <c r="F153" s="208">
        <v>23</v>
      </c>
      <c r="G153" s="208">
        <v>7</v>
      </c>
      <c r="H153" s="208">
        <v>14</v>
      </c>
      <c r="I153" s="208">
        <v>18</v>
      </c>
      <c r="J153" s="209">
        <v>0</v>
      </c>
      <c r="K153" s="208">
        <v>150</v>
      </c>
      <c r="L153" s="209">
        <v>0</v>
      </c>
      <c r="M153" s="208">
        <f t="shared" si="15"/>
        <v>0</v>
      </c>
      <c r="N153" s="209">
        <v>0</v>
      </c>
      <c r="O153" s="208">
        <f t="shared" si="16"/>
        <v>0</v>
      </c>
      <c r="P153" s="209">
        <v>0</v>
      </c>
      <c r="Q153" s="208">
        <f t="shared" si="17"/>
        <v>0</v>
      </c>
      <c r="R153" s="209">
        <v>0</v>
      </c>
      <c r="S153" s="208">
        <f t="shared" si="19"/>
        <v>0</v>
      </c>
      <c r="T153" s="210">
        <f t="shared" si="20"/>
        <v>0</v>
      </c>
    </row>
    <row r="154" spans="1:20" s="211" customFormat="1" ht="18">
      <c r="A154" s="205">
        <v>147</v>
      </c>
      <c r="B154" s="212" t="s">
        <v>1492</v>
      </c>
      <c r="C154" s="207" t="s">
        <v>1747</v>
      </c>
      <c r="D154" s="208">
        <v>100</v>
      </c>
      <c r="E154" s="208">
        <v>623</v>
      </c>
      <c r="F154" s="208">
        <v>495</v>
      </c>
      <c r="G154" s="208">
        <v>537</v>
      </c>
      <c r="H154" s="208">
        <v>600</v>
      </c>
      <c r="I154" s="208">
        <v>63</v>
      </c>
      <c r="J154" s="209">
        <f t="shared" si="14"/>
        <v>537</v>
      </c>
      <c r="K154" s="208">
        <v>300</v>
      </c>
      <c r="L154" s="209">
        <v>0</v>
      </c>
      <c r="M154" s="208">
        <f t="shared" si="15"/>
        <v>0</v>
      </c>
      <c r="N154" s="209">
        <v>200</v>
      </c>
      <c r="O154" s="208">
        <f t="shared" si="16"/>
        <v>60000</v>
      </c>
      <c r="P154" s="209">
        <v>200</v>
      </c>
      <c r="Q154" s="208">
        <f t="shared" si="17"/>
        <v>60000</v>
      </c>
      <c r="R154" s="209">
        <f t="shared" si="18"/>
        <v>137</v>
      </c>
      <c r="S154" s="208">
        <f t="shared" si="19"/>
        <v>41100</v>
      </c>
      <c r="T154" s="210">
        <f t="shared" si="20"/>
        <v>161100</v>
      </c>
    </row>
    <row r="155" spans="1:20" s="211" customFormat="1" ht="18">
      <c r="A155" s="205">
        <v>148</v>
      </c>
      <c r="B155" s="212" t="s">
        <v>1493</v>
      </c>
      <c r="C155" s="207" t="s">
        <v>1742</v>
      </c>
      <c r="D155" s="208">
        <v>500</v>
      </c>
      <c r="E155" s="208">
        <v>303</v>
      </c>
      <c r="F155" s="208">
        <v>272</v>
      </c>
      <c r="G155" s="208">
        <v>198</v>
      </c>
      <c r="H155" s="208">
        <v>300</v>
      </c>
      <c r="I155" s="208">
        <v>90</v>
      </c>
      <c r="J155" s="209">
        <f t="shared" si="14"/>
        <v>210</v>
      </c>
      <c r="K155" s="208">
        <v>395</v>
      </c>
      <c r="L155" s="209">
        <v>0</v>
      </c>
      <c r="M155" s="208">
        <f t="shared" si="15"/>
        <v>0</v>
      </c>
      <c r="N155" s="209">
        <v>100</v>
      </c>
      <c r="O155" s="208">
        <f t="shared" si="16"/>
        <v>39500</v>
      </c>
      <c r="P155" s="209">
        <v>100</v>
      </c>
      <c r="Q155" s="208">
        <f t="shared" si="17"/>
        <v>39500</v>
      </c>
      <c r="R155" s="209">
        <f t="shared" si="18"/>
        <v>10</v>
      </c>
      <c r="S155" s="208">
        <f t="shared" si="19"/>
        <v>3950</v>
      </c>
      <c r="T155" s="210">
        <f t="shared" si="20"/>
        <v>82950</v>
      </c>
    </row>
    <row r="156" spans="1:20" s="211" customFormat="1" ht="36.75">
      <c r="A156" s="205">
        <v>149</v>
      </c>
      <c r="B156" s="212" t="s">
        <v>1494</v>
      </c>
      <c r="C156" s="207" t="s">
        <v>1742</v>
      </c>
      <c r="D156" s="208">
        <v>100</v>
      </c>
      <c r="E156" s="208">
        <v>0</v>
      </c>
      <c r="F156" s="208">
        <v>1</v>
      </c>
      <c r="G156" s="208">
        <v>0</v>
      </c>
      <c r="H156" s="208">
        <v>20</v>
      </c>
      <c r="I156" s="208">
        <v>0</v>
      </c>
      <c r="J156" s="209">
        <f t="shared" si="14"/>
        <v>20</v>
      </c>
      <c r="K156" s="208">
        <v>0</v>
      </c>
      <c r="L156" s="209">
        <v>0</v>
      </c>
      <c r="M156" s="208">
        <f t="shared" si="15"/>
        <v>0</v>
      </c>
      <c r="N156" s="209">
        <v>0</v>
      </c>
      <c r="O156" s="208">
        <f t="shared" si="16"/>
        <v>0</v>
      </c>
      <c r="P156" s="209">
        <v>0</v>
      </c>
      <c r="Q156" s="208">
        <f t="shared" si="17"/>
        <v>0</v>
      </c>
      <c r="R156" s="209">
        <f t="shared" si="18"/>
        <v>20</v>
      </c>
      <c r="S156" s="208">
        <f t="shared" si="19"/>
        <v>0</v>
      </c>
      <c r="T156" s="210">
        <f t="shared" si="20"/>
        <v>0</v>
      </c>
    </row>
    <row r="157" spans="1:20" s="211" customFormat="1" ht="36.75">
      <c r="A157" s="205">
        <v>150</v>
      </c>
      <c r="B157" s="212" t="s">
        <v>1495</v>
      </c>
      <c r="C157" s="207" t="s">
        <v>1745</v>
      </c>
      <c r="D157" s="208">
        <v>1</v>
      </c>
      <c r="E157" s="208">
        <v>100</v>
      </c>
      <c r="F157" s="208">
        <v>0</v>
      </c>
      <c r="G157" s="208">
        <v>100</v>
      </c>
      <c r="H157" s="208">
        <v>200</v>
      </c>
      <c r="I157" s="208">
        <v>100</v>
      </c>
      <c r="J157" s="209">
        <f t="shared" si="14"/>
        <v>100</v>
      </c>
      <c r="K157" s="208">
        <v>4</v>
      </c>
      <c r="L157" s="209">
        <v>0</v>
      </c>
      <c r="M157" s="208">
        <f t="shared" si="15"/>
        <v>0</v>
      </c>
      <c r="N157" s="209">
        <v>100</v>
      </c>
      <c r="O157" s="208">
        <f t="shared" si="16"/>
        <v>400</v>
      </c>
      <c r="P157" s="209">
        <v>0</v>
      </c>
      <c r="Q157" s="208">
        <f t="shared" si="17"/>
        <v>0</v>
      </c>
      <c r="R157" s="209">
        <f t="shared" si="18"/>
        <v>0</v>
      </c>
      <c r="S157" s="208">
        <f t="shared" si="19"/>
        <v>0</v>
      </c>
      <c r="T157" s="210">
        <f t="shared" si="20"/>
        <v>400</v>
      </c>
    </row>
    <row r="158" spans="1:20" s="211" customFormat="1" ht="18">
      <c r="A158" s="205">
        <v>151</v>
      </c>
      <c r="B158" s="212" t="s">
        <v>1496</v>
      </c>
      <c r="C158" s="207" t="s">
        <v>1742</v>
      </c>
      <c r="D158" s="208">
        <v>500</v>
      </c>
      <c r="E158" s="208">
        <v>174</v>
      </c>
      <c r="F158" s="208">
        <v>192</v>
      </c>
      <c r="G158" s="208">
        <v>180</v>
      </c>
      <c r="H158" s="208">
        <v>0</v>
      </c>
      <c r="I158" s="208">
        <v>0</v>
      </c>
      <c r="J158" s="209">
        <f t="shared" si="14"/>
        <v>0</v>
      </c>
      <c r="K158" s="208">
        <v>0</v>
      </c>
      <c r="L158" s="209">
        <v>0</v>
      </c>
      <c r="M158" s="208">
        <f t="shared" si="15"/>
        <v>0</v>
      </c>
      <c r="N158" s="209">
        <v>0</v>
      </c>
      <c r="O158" s="208">
        <f t="shared" si="16"/>
        <v>0</v>
      </c>
      <c r="P158" s="209">
        <v>0</v>
      </c>
      <c r="Q158" s="208">
        <f t="shared" si="17"/>
        <v>0</v>
      </c>
      <c r="R158" s="209">
        <f t="shared" si="18"/>
        <v>0</v>
      </c>
      <c r="S158" s="208">
        <f t="shared" si="19"/>
        <v>0</v>
      </c>
      <c r="T158" s="210">
        <f t="shared" si="20"/>
        <v>0</v>
      </c>
    </row>
    <row r="159" spans="1:20" s="211" customFormat="1" ht="18">
      <c r="A159" s="205">
        <v>152</v>
      </c>
      <c r="B159" s="212" t="s">
        <v>1497</v>
      </c>
      <c r="C159" s="207" t="s">
        <v>1742</v>
      </c>
      <c r="D159" s="208">
        <v>500</v>
      </c>
      <c r="E159" s="208">
        <v>764</v>
      </c>
      <c r="F159" s="208">
        <v>801</v>
      </c>
      <c r="G159" s="208">
        <v>1147</v>
      </c>
      <c r="H159" s="208">
        <v>1000</v>
      </c>
      <c r="I159" s="208">
        <v>43</v>
      </c>
      <c r="J159" s="209">
        <f t="shared" si="14"/>
        <v>957</v>
      </c>
      <c r="K159" s="208">
        <v>75</v>
      </c>
      <c r="L159" s="209">
        <v>250</v>
      </c>
      <c r="M159" s="208">
        <f t="shared" si="15"/>
        <v>18750</v>
      </c>
      <c r="N159" s="209">
        <v>250</v>
      </c>
      <c r="O159" s="208">
        <f t="shared" si="16"/>
        <v>18750</v>
      </c>
      <c r="P159" s="209">
        <v>240</v>
      </c>
      <c r="Q159" s="208">
        <f t="shared" si="17"/>
        <v>18000</v>
      </c>
      <c r="R159" s="209">
        <f t="shared" si="18"/>
        <v>217</v>
      </c>
      <c r="S159" s="208">
        <f t="shared" si="19"/>
        <v>16275</v>
      </c>
      <c r="T159" s="210">
        <f t="shared" si="20"/>
        <v>71775</v>
      </c>
    </row>
    <row r="160" spans="1:20" s="211" customFormat="1" ht="18">
      <c r="A160" s="205">
        <v>153</v>
      </c>
      <c r="B160" s="212" t="s">
        <v>1498</v>
      </c>
      <c r="C160" s="207" t="s">
        <v>1746</v>
      </c>
      <c r="D160" s="208">
        <v>1</v>
      </c>
      <c r="E160" s="208">
        <v>0</v>
      </c>
      <c r="F160" s="208">
        <v>0</v>
      </c>
      <c r="G160" s="208">
        <v>0</v>
      </c>
      <c r="H160" s="208">
        <v>200</v>
      </c>
      <c r="I160" s="208">
        <v>0</v>
      </c>
      <c r="J160" s="209">
        <f t="shared" si="14"/>
        <v>200</v>
      </c>
      <c r="K160" s="208">
        <v>11</v>
      </c>
      <c r="L160" s="209">
        <v>100</v>
      </c>
      <c r="M160" s="208">
        <f t="shared" si="15"/>
        <v>1100</v>
      </c>
      <c r="N160" s="209">
        <v>0</v>
      </c>
      <c r="O160" s="208">
        <f t="shared" si="16"/>
        <v>0</v>
      </c>
      <c r="P160" s="209">
        <v>100</v>
      </c>
      <c r="Q160" s="208">
        <f t="shared" si="17"/>
        <v>1100</v>
      </c>
      <c r="R160" s="209">
        <f t="shared" si="18"/>
        <v>0</v>
      </c>
      <c r="S160" s="208">
        <f t="shared" si="19"/>
        <v>0</v>
      </c>
      <c r="T160" s="210">
        <f t="shared" si="20"/>
        <v>2200</v>
      </c>
    </row>
    <row r="161" spans="1:20" s="211" customFormat="1" ht="36.75">
      <c r="A161" s="205">
        <v>154</v>
      </c>
      <c r="B161" s="212" t="s">
        <v>1499</v>
      </c>
      <c r="C161" s="207" t="s">
        <v>1742</v>
      </c>
      <c r="D161" s="208">
        <v>500</v>
      </c>
      <c r="E161" s="208">
        <v>292</v>
      </c>
      <c r="F161" s="208">
        <v>270</v>
      </c>
      <c r="G161" s="208">
        <v>312</v>
      </c>
      <c r="H161" s="208">
        <v>320</v>
      </c>
      <c r="I161" s="208">
        <v>0</v>
      </c>
      <c r="J161" s="209">
        <f t="shared" si="14"/>
        <v>320</v>
      </c>
      <c r="K161" s="208">
        <v>81.41</v>
      </c>
      <c r="L161" s="209">
        <v>80</v>
      </c>
      <c r="M161" s="208">
        <f t="shared" si="15"/>
        <v>6512.799999999999</v>
      </c>
      <c r="N161" s="209">
        <v>80</v>
      </c>
      <c r="O161" s="208">
        <f t="shared" si="16"/>
        <v>6512.799999999999</v>
      </c>
      <c r="P161" s="209">
        <v>80</v>
      </c>
      <c r="Q161" s="208">
        <f t="shared" si="17"/>
        <v>6512.799999999999</v>
      </c>
      <c r="R161" s="209">
        <f t="shared" si="18"/>
        <v>80</v>
      </c>
      <c r="S161" s="208">
        <f t="shared" si="19"/>
        <v>6512.799999999999</v>
      </c>
      <c r="T161" s="210">
        <f t="shared" si="20"/>
        <v>26051.199999999997</v>
      </c>
    </row>
    <row r="162" spans="1:20" s="211" customFormat="1" ht="36.75">
      <c r="A162" s="205">
        <v>155</v>
      </c>
      <c r="B162" s="212" t="s">
        <v>1500</v>
      </c>
      <c r="C162" s="207" t="s">
        <v>1746</v>
      </c>
      <c r="D162" s="208">
        <v>1</v>
      </c>
      <c r="E162" s="208">
        <v>10560</v>
      </c>
      <c r="F162" s="208">
        <v>12790</v>
      </c>
      <c r="G162" s="208">
        <v>11150</v>
      </c>
      <c r="H162" s="208">
        <v>12000</v>
      </c>
      <c r="I162" s="208">
        <v>1500</v>
      </c>
      <c r="J162" s="209">
        <f t="shared" si="14"/>
        <v>10500</v>
      </c>
      <c r="K162" s="208">
        <v>9</v>
      </c>
      <c r="L162" s="209">
        <v>3000</v>
      </c>
      <c r="M162" s="208">
        <f t="shared" si="15"/>
        <v>27000</v>
      </c>
      <c r="N162" s="209">
        <v>3000</v>
      </c>
      <c r="O162" s="208">
        <f t="shared" si="16"/>
        <v>27000</v>
      </c>
      <c r="P162" s="209">
        <v>300</v>
      </c>
      <c r="Q162" s="208">
        <f t="shared" si="17"/>
        <v>2700</v>
      </c>
      <c r="R162" s="209">
        <f t="shared" si="18"/>
        <v>4200</v>
      </c>
      <c r="S162" s="208">
        <f t="shared" si="19"/>
        <v>37800</v>
      </c>
      <c r="T162" s="210">
        <f t="shared" si="20"/>
        <v>94500</v>
      </c>
    </row>
    <row r="163" spans="1:20" s="211" customFormat="1" ht="18">
      <c r="A163" s="205">
        <v>156</v>
      </c>
      <c r="B163" s="212" t="s">
        <v>1501</v>
      </c>
      <c r="C163" s="207" t="s">
        <v>1742</v>
      </c>
      <c r="D163" s="208">
        <v>1000</v>
      </c>
      <c r="E163" s="208">
        <v>1</v>
      </c>
      <c r="F163" s="208">
        <v>6</v>
      </c>
      <c r="G163" s="208">
        <v>3</v>
      </c>
      <c r="H163" s="208">
        <v>0</v>
      </c>
      <c r="I163" s="208">
        <v>9</v>
      </c>
      <c r="J163" s="209">
        <v>0</v>
      </c>
      <c r="K163" s="208">
        <v>0</v>
      </c>
      <c r="L163" s="209">
        <v>0</v>
      </c>
      <c r="M163" s="208">
        <f t="shared" si="15"/>
        <v>0</v>
      </c>
      <c r="N163" s="209">
        <v>0</v>
      </c>
      <c r="O163" s="208">
        <f t="shared" si="16"/>
        <v>0</v>
      </c>
      <c r="P163" s="209">
        <v>0</v>
      </c>
      <c r="Q163" s="208">
        <f t="shared" si="17"/>
        <v>0</v>
      </c>
      <c r="R163" s="209">
        <f t="shared" si="18"/>
        <v>0</v>
      </c>
      <c r="S163" s="208">
        <f t="shared" si="19"/>
        <v>0</v>
      </c>
      <c r="T163" s="210">
        <f t="shared" si="20"/>
        <v>0</v>
      </c>
    </row>
    <row r="164" spans="1:20" s="211" customFormat="1" ht="18">
      <c r="A164" s="205">
        <v>157</v>
      </c>
      <c r="B164" s="212" t="s">
        <v>1502</v>
      </c>
      <c r="C164" s="207" t="s">
        <v>1742</v>
      </c>
      <c r="D164" s="208">
        <v>1000</v>
      </c>
      <c r="E164" s="208">
        <v>40</v>
      </c>
      <c r="F164" s="208">
        <v>47</v>
      </c>
      <c r="G164" s="208">
        <v>45</v>
      </c>
      <c r="H164" s="208">
        <v>60</v>
      </c>
      <c r="I164" s="208">
        <v>5</v>
      </c>
      <c r="J164" s="209">
        <f t="shared" si="14"/>
        <v>55</v>
      </c>
      <c r="K164" s="208">
        <v>440</v>
      </c>
      <c r="L164" s="209">
        <v>15</v>
      </c>
      <c r="M164" s="208">
        <f t="shared" si="15"/>
        <v>6600</v>
      </c>
      <c r="N164" s="209">
        <v>15</v>
      </c>
      <c r="O164" s="208">
        <f t="shared" si="16"/>
        <v>6600</v>
      </c>
      <c r="P164" s="209">
        <v>15</v>
      </c>
      <c r="Q164" s="208">
        <f t="shared" si="17"/>
        <v>6600</v>
      </c>
      <c r="R164" s="209">
        <f t="shared" si="18"/>
        <v>10</v>
      </c>
      <c r="S164" s="208">
        <f t="shared" si="19"/>
        <v>4400</v>
      </c>
      <c r="T164" s="210">
        <f t="shared" si="20"/>
        <v>24200</v>
      </c>
    </row>
    <row r="165" spans="1:20" s="211" customFormat="1" ht="18">
      <c r="A165" s="205">
        <v>158</v>
      </c>
      <c r="B165" s="212" t="s">
        <v>1503</v>
      </c>
      <c r="C165" s="207" t="s">
        <v>1742</v>
      </c>
      <c r="D165" s="208">
        <v>1000</v>
      </c>
      <c r="E165" s="208">
        <v>39</v>
      </c>
      <c r="F165" s="208">
        <v>38</v>
      </c>
      <c r="G165" s="208">
        <v>45</v>
      </c>
      <c r="H165" s="208">
        <v>50</v>
      </c>
      <c r="I165" s="208">
        <v>2</v>
      </c>
      <c r="J165" s="209">
        <f t="shared" si="14"/>
        <v>48</v>
      </c>
      <c r="K165" s="208">
        <v>740</v>
      </c>
      <c r="L165" s="209">
        <v>0</v>
      </c>
      <c r="M165" s="208">
        <f t="shared" si="15"/>
        <v>0</v>
      </c>
      <c r="N165" s="209">
        <v>25</v>
      </c>
      <c r="O165" s="208">
        <f t="shared" si="16"/>
        <v>18500</v>
      </c>
      <c r="P165" s="209">
        <v>0</v>
      </c>
      <c r="Q165" s="208">
        <f t="shared" si="17"/>
        <v>0</v>
      </c>
      <c r="R165" s="209">
        <f t="shared" si="18"/>
        <v>23</v>
      </c>
      <c r="S165" s="208">
        <f t="shared" si="19"/>
        <v>17020</v>
      </c>
      <c r="T165" s="210">
        <f t="shared" si="20"/>
        <v>35520</v>
      </c>
    </row>
    <row r="166" spans="1:20" s="211" customFormat="1" ht="36.75">
      <c r="A166" s="205">
        <v>159</v>
      </c>
      <c r="B166" s="212" t="s">
        <v>1504</v>
      </c>
      <c r="C166" s="207" t="s">
        <v>1745</v>
      </c>
      <c r="D166" s="208">
        <v>1</v>
      </c>
      <c r="E166" s="208">
        <v>50</v>
      </c>
      <c r="F166" s="208">
        <v>50</v>
      </c>
      <c r="G166" s="208">
        <v>80</v>
      </c>
      <c r="H166" s="208">
        <v>200</v>
      </c>
      <c r="I166" s="208">
        <v>120</v>
      </c>
      <c r="J166" s="209">
        <f t="shared" si="14"/>
        <v>80</v>
      </c>
      <c r="K166" s="208">
        <v>9.72</v>
      </c>
      <c r="L166" s="209">
        <v>0</v>
      </c>
      <c r="M166" s="208">
        <f t="shared" si="15"/>
        <v>0</v>
      </c>
      <c r="N166" s="209">
        <v>80</v>
      </c>
      <c r="O166" s="208">
        <f t="shared" si="16"/>
        <v>777.6</v>
      </c>
      <c r="P166" s="209">
        <v>0</v>
      </c>
      <c r="Q166" s="208">
        <f t="shared" si="17"/>
        <v>0</v>
      </c>
      <c r="R166" s="209">
        <v>0</v>
      </c>
      <c r="S166" s="208">
        <f t="shared" si="19"/>
        <v>0</v>
      </c>
      <c r="T166" s="210">
        <f t="shared" si="20"/>
        <v>777.6</v>
      </c>
    </row>
    <row r="167" spans="1:20" s="211" customFormat="1" ht="55.5">
      <c r="A167" s="205">
        <v>160</v>
      </c>
      <c r="B167" s="212" t="s">
        <v>1505</v>
      </c>
      <c r="C167" s="207" t="s">
        <v>1745</v>
      </c>
      <c r="D167" s="208">
        <v>1</v>
      </c>
      <c r="E167" s="208">
        <v>10</v>
      </c>
      <c r="F167" s="208">
        <v>9</v>
      </c>
      <c r="G167" s="208">
        <v>10</v>
      </c>
      <c r="H167" s="208">
        <v>40</v>
      </c>
      <c r="I167" s="208">
        <v>40</v>
      </c>
      <c r="J167" s="209">
        <f t="shared" si="14"/>
        <v>0</v>
      </c>
      <c r="K167" s="208">
        <v>63</v>
      </c>
      <c r="L167" s="209">
        <v>0</v>
      </c>
      <c r="M167" s="208">
        <f t="shared" si="15"/>
        <v>0</v>
      </c>
      <c r="N167" s="209">
        <v>0</v>
      </c>
      <c r="O167" s="208">
        <f t="shared" si="16"/>
        <v>0</v>
      </c>
      <c r="P167" s="209">
        <v>0</v>
      </c>
      <c r="Q167" s="208">
        <f t="shared" si="17"/>
        <v>0</v>
      </c>
      <c r="R167" s="209">
        <v>0</v>
      </c>
      <c r="S167" s="208">
        <f t="shared" si="19"/>
        <v>0</v>
      </c>
      <c r="T167" s="210">
        <f t="shared" si="20"/>
        <v>0</v>
      </c>
    </row>
    <row r="168" spans="1:20" s="211" customFormat="1" ht="36.75">
      <c r="A168" s="205">
        <v>161</v>
      </c>
      <c r="B168" s="212" t="s">
        <v>1506</v>
      </c>
      <c r="C168" s="207" t="s">
        <v>1744</v>
      </c>
      <c r="D168" s="208">
        <v>1</v>
      </c>
      <c r="E168" s="208">
        <v>0</v>
      </c>
      <c r="F168" s="208">
        <v>33</v>
      </c>
      <c r="G168" s="208">
        <v>58</v>
      </c>
      <c r="H168" s="208">
        <v>60</v>
      </c>
      <c r="I168" s="208">
        <v>0</v>
      </c>
      <c r="J168" s="209">
        <f t="shared" si="14"/>
        <v>60</v>
      </c>
      <c r="K168" s="208">
        <v>49.74</v>
      </c>
      <c r="L168" s="209">
        <v>0</v>
      </c>
      <c r="M168" s="208">
        <f t="shared" si="15"/>
        <v>0</v>
      </c>
      <c r="N168" s="209">
        <v>30</v>
      </c>
      <c r="O168" s="208">
        <f t="shared" si="16"/>
        <v>1492.2</v>
      </c>
      <c r="P168" s="209">
        <v>0</v>
      </c>
      <c r="Q168" s="208">
        <f t="shared" si="17"/>
        <v>0</v>
      </c>
      <c r="R168" s="209">
        <f t="shared" si="18"/>
        <v>30</v>
      </c>
      <c r="S168" s="208">
        <f t="shared" si="19"/>
        <v>1492.2</v>
      </c>
      <c r="T168" s="210">
        <f t="shared" si="20"/>
        <v>2984.4</v>
      </c>
    </row>
    <row r="169" spans="1:20" s="211" customFormat="1" ht="36.75">
      <c r="A169" s="205">
        <v>162</v>
      </c>
      <c r="B169" s="212" t="s">
        <v>1507</v>
      </c>
      <c r="C169" s="207" t="s">
        <v>1744</v>
      </c>
      <c r="D169" s="208">
        <v>1</v>
      </c>
      <c r="E169" s="208">
        <v>260</v>
      </c>
      <c r="F169" s="208">
        <v>180</v>
      </c>
      <c r="G169" s="208">
        <v>165</v>
      </c>
      <c r="H169" s="208">
        <v>0</v>
      </c>
      <c r="I169" s="208">
        <v>75</v>
      </c>
      <c r="J169" s="209">
        <v>0</v>
      </c>
      <c r="K169" s="208">
        <v>49.46</v>
      </c>
      <c r="L169" s="209">
        <v>0</v>
      </c>
      <c r="M169" s="208">
        <f t="shared" si="15"/>
        <v>0</v>
      </c>
      <c r="N169" s="209">
        <v>0</v>
      </c>
      <c r="O169" s="208">
        <f t="shared" si="16"/>
        <v>0</v>
      </c>
      <c r="P169" s="209">
        <v>0</v>
      </c>
      <c r="Q169" s="208">
        <f t="shared" si="17"/>
        <v>0</v>
      </c>
      <c r="R169" s="209">
        <v>0</v>
      </c>
      <c r="S169" s="208">
        <f t="shared" si="19"/>
        <v>0</v>
      </c>
      <c r="T169" s="210">
        <f t="shared" si="20"/>
        <v>0</v>
      </c>
    </row>
    <row r="170" spans="1:20" s="211" customFormat="1" ht="36.75">
      <c r="A170" s="205">
        <v>163</v>
      </c>
      <c r="B170" s="212" t="s">
        <v>1508</v>
      </c>
      <c r="C170" s="207" t="s">
        <v>1744</v>
      </c>
      <c r="D170" s="208">
        <v>1</v>
      </c>
      <c r="E170" s="208">
        <v>0</v>
      </c>
      <c r="F170" s="208">
        <v>0</v>
      </c>
      <c r="G170" s="208">
        <v>310</v>
      </c>
      <c r="H170" s="208">
        <v>0</v>
      </c>
      <c r="I170" s="208">
        <v>0</v>
      </c>
      <c r="J170" s="209">
        <f t="shared" si="14"/>
        <v>0</v>
      </c>
      <c r="K170" s="208">
        <v>279.54</v>
      </c>
      <c r="L170" s="209">
        <v>0</v>
      </c>
      <c r="M170" s="208">
        <f t="shared" si="15"/>
        <v>0</v>
      </c>
      <c r="N170" s="209">
        <v>0</v>
      </c>
      <c r="O170" s="208">
        <f t="shared" si="16"/>
        <v>0</v>
      </c>
      <c r="P170" s="209">
        <v>0</v>
      </c>
      <c r="Q170" s="208">
        <f t="shared" si="17"/>
        <v>0</v>
      </c>
      <c r="R170" s="209">
        <v>0</v>
      </c>
      <c r="S170" s="208">
        <f t="shared" si="19"/>
        <v>0</v>
      </c>
      <c r="T170" s="210">
        <f t="shared" si="20"/>
        <v>0</v>
      </c>
    </row>
    <row r="171" spans="1:20" s="211" customFormat="1" ht="18">
      <c r="A171" s="205">
        <v>164</v>
      </c>
      <c r="B171" s="212" t="s">
        <v>1509</v>
      </c>
      <c r="C171" s="207" t="s">
        <v>1742</v>
      </c>
      <c r="D171" s="208">
        <v>500</v>
      </c>
      <c r="E171" s="208">
        <v>0</v>
      </c>
      <c r="F171" s="208">
        <v>0</v>
      </c>
      <c r="G171" s="208">
        <v>50</v>
      </c>
      <c r="H171" s="208">
        <v>100</v>
      </c>
      <c r="I171" s="208">
        <v>20</v>
      </c>
      <c r="J171" s="209">
        <f t="shared" si="14"/>
        <v>80</v>
      </c>
      <c r="K171" s="208">
        <v>595</v>
      </c>
      <c r="L171" s="209">
        <v>25</v>
      </c>
      <c r="M171" s="208">
        <f t="shared" si="15"/>
        <v>14875</v>
      </c>
      <c r="N171" s="209">
        <v>25</v>
      </c>
      <c r="O171" s="208">
        <f t="shared" si="16"/>
        <v>14875</v>
      </c>
      <c r="P171" s="209">
        <v>25</v>
      </c>
      <c r="Q171" s="208">
        <f t="shared" si="17"/>
        <v>14875</v>
      </c>
      <c r="R171" s="209">
        <f t="shared" si="18"/>
        <v>5</v>
      </c>
      <c r="S171" s="208">
        <f t="shared" si="19"/>
        <v>2975</v>
      </c>
      <c r="T171" s="210">
        <f t="shared" si="20"/>
        <v>47600</v>
      </c>
    </row>
    <row r="172" spans="1:20" s="211" customFormat="1" ht="36.75">
      <c r="A172" s="205">
        <v>165</v>
      </c>
      <c r="B172" s="212" t="s">
        <v>1510</v>
      </c>
      <c r="C172" s="207" t="s">
        <v>1742</v>
      </c>
      <c r="D172" s="208">
        <v>500</v>
      </c>
      <c r="E172" s="208">
        <v>0</v>
      </c>
      <c r="F172" s="208">
        <v>0</v>
      </c>
      <c r="G172" s="208">
        <v>294</v>
      </c>
      <c r="H172" s="208">
        <v>400</v>
      </c>
      <c r="I172" s="208">
        <v>66</v>
      </c>
      <c r="J172" s="209">
        <f t="shared" si="14"/>
        <v>334</v>
      </c>
      <c r="K172" s="208">
        <v>90</v>
      </c>
      <c r="L172" s="209">
        <v>100</v>
      </c>
      <c r="M172" s="208">
        <f t="shared" si="15"/>
        <v>9000</v>
      </c>
      <c r="N172" s="209">
        <v>100</v>
      </c>
      <c r="O172" s="208">
        <f t="shared" si="16"/>
        <v>9000</v>
      </c>
      <c r="P172" s="209">
        <v>100</v>
      </c>
      <c r="Q172" s="208">
        <f t="shared" si="17"/>
        <v>9000</v>
      </c>
      <c r="R172" s="209">
        <f t="shared" si="18"/>
        <v>34</v>
      </c>
      <c r="S172" s="208">
        <f t="shared" si="19"/>
        <v>3060</v>
      </c>
      <c r="T172" s="210">
        <f t="shared" si="20"/>
        <v>30060</v>
      </c>
    </row>
    <row r="173" spans="1:20" s="211" customFormat="1" ht="36.75">
      <c r="A173" s="205">
        <v>166</v>
      </c>
      <c r="B173" s="212" t="s">
        <v>1511</v>
      </c>
      <c r="C173" s="207" t="s">
        <v>1742</v>
      </c>
      <c r="D173" s="208">
        <v>500</v>
      </c>
      <c r="E173" s="208">
        <v>144</v>
      </c>
      <c r="F173" s="208">
        <v>156</v>
      </c>
      <c r="G173" s="208">
        <v>0</v>
      </c>
      <c r="H173" s="208">
        <v>0</v>
      </c>
      <c r="I173" s="208">
        <v>0</v>
      </c>
      <c r="J173" s="209">
        <f t="shared" si="14"/>
        <v>0</v>
      </c>
      <c r="K173" s="208">
        <v>126.45</v>
      </c>
      <c r="L173" s="209">
        <v>0</v>
      </c>
      <c r="M173" s="208">
        <f t="shared" si="15"/>
        <v>0</v>
      </c>
      <c r="N173" s="209">
        <v>0</v>
      </c>
      <c r="O173" s="208">
        <f t="shared" si="16"/>
        <v>0</v>
      </c>
      <c r="P173" s="209">
        <v>0</v>
      </c>
      <c r="Q173" s="208">
        <f t="shared" si="17"/>
        <v>0</v>
      </c>
      <c r="R173" s="209">
        <f t="shared" si="18"/>
        <v>0</v>
      </c>
      <c r="S173" s="208">
        <f t="shared" si="19"/>
        <v>0</v>
      </c>
      <c r="T173" s="210">
        <f t="shared" si="20"/>
        <v>0</v>
      </c>
    </row>
    <row r="174" spans="1:20" s="211" customFormat="1" ht="36.75">
      <c r="A174" s="205">
        <v>167</v>
      </c>
      <c r="B174" s="212" t="s">
        <v>1512</v>
      </c>
      <c r="C174" s="207" t="s">
        <v>1742</v>
      </c>
      <c r="D174" s="208">
        <v>500</v>
      </c>
      <c r="E174" s="208">
        <v>19</v>
      </c>
      <c r="F174" s="208">
        <v>22</v>
      </c>
      <c r="G174" s="208">
        <v>17</v>
      </c>
      <c r="H174" s="208">
        <v>20</v>
      </c>
      <c r="I174" s="208">
        <v>12</v>
      </c>
      <c r="J174" s="209">
        <f t="shared" si="14"/>
        <v>8</v>
      </c>
      <c r="K174" s="208">
        <v>150</v>
      </c>
      <c r="L174" s="209">
        <v>0</v>
      </c>
      <c r="M174" s="208">
        <f t="shared" si="15"/>
        <v>0</v>
      </c>
      <c r="N174" s="209">
        <v>8</v>
      </c>
      <c r="O174" s="208">
        <f t="shared" si="16"/>
        <v>1200</v>
      </c>
      <c r="P174" s="209">
        <v>0</v>
      </c>
      <c r="Q174" s="208">
        <f t="shared" si="17"/>
        <v>0</v>
      </c>
      <c r="R174" s="209">
        <v>0</v>
      </c>
      <c r="S174" s="208">
        <f t="shared" si="19"/>
        <v>0</v>
      </c>
      <c r="T174" s="210">
        <f t="shared" si="20"/>
        <v>1200</v>
      </c>
    </row>
    <row r="175" spans="1:20" s="211" customFormat="1" ht="36.75">
      <c r="A175" s="205">
        <v>168</v>
      </c>
      <c r="B175" s="212" t="s">
        <v>1513</v>
      </c>
      <c r="C175" s="207" t="s">
        <v>1744</v>
      </c>
      <c r="D175" s="208">
        <v>1</v>
      </c>
      <c r="E175" s="208">
        <v>130</v>
      </c>
      <c r="F175" s="208">
        <v>280</v>
      </c>
      <c r="G175" s="208">
        <v>270</v>
      </c>
      <c r="H175" s="208">
        <v>300</v>
      </c>
      <c r="I175" s="208">
        <v>100</v>
      </c>
      <c r="J175" s="209">
        <f t="shared" si="14"/>
        <v>200</v>
      </c>
      <c r="K175" s="208">
        <v>48</v>
      </c>
      <c r="L175" s="209">
        <v>0</v>
      </c>
      <c r="M175" s="208">
        <f t="shared" si="15"/>
        <v>0</v>
      </c>
      <c r="N175" s="209">
        <v>100</v>
      </c>
      <c r="O175" s="208">
        <f t="shared" si="16"/>
        <v>4800</v>
      </c>
      <c r="P175" s="209">
        <v>100</v>
      </c>
      <c r="Q175" s="208">
        <f t="shared" si="17"/>
        <v>4800</v>
      </c>
      <c r="R175" s="209">
        <f t="shared" si="18"/>
        <v>0</v>
      </c>
      <c r="S175" s="208">
        <f t="shared" si="19"/>
        <v>0</v>
      </c>
      <c r="T175" s="210">
        <f t="shared" si="20"/>
        <v>9600</v>
      </c>
    </row>
    <row r="176" spans="1:20" s="211" customFormat="1" ht="36.75">
      <c r="A176" s="205">
        <v>169</v>
      </c>
      <c r="B176" s="212" t="s">
        <v>1514</v>
      </c>
      <c r="C176" s="207" t="s">
        <v>1746</v>
      </c>
      <c r="D176" s="208">
        <v>1</v>
      </c>
      <c r="E176" s="208">
        <v>110</v>
      </c>
      <c r="F176" s="208">
        <v>30</v>
      </c>
      <c r="G176" s="208">
        <v>90</v>
      </c>
      <c r="H176" s="208">
        <v>200</v>
      </c>
      <c r="I176" s="208">
        <v>50</v>
      </c>
      <c r="J176" s="209">
        <f t="shared" si="14"/>
        <v>150</v>
      </c>
      <c r="K176" s="208">
        <v>8</v>
      </c>
      <c r="L176" s="209">
        <v>0</v>
      </c>
      <c r="M176" s="208">
        <f t="shared" si="15"/>
        <v>0</v>
      </c>
      <c r="N176" s="209">
        <v>100</v>
      </c>
      <c r="O176" s="208">
        <f t="shared" si="16"/>
        <v>800</v>
      </c>
      <c r="P176" s="209">
        <v>0</v>
      </c>
      <c r="Q176" s="208">
        <f t="shared" si="17"/>
        <v>0</v>
      </c>
      <c r="R176" s="209">
        <f t="shared" si="18"/>
        <v>50</v>
      </c>
      <c r="S176" s="208">
        <f t="shared" si="19"/>
        <v>400</v>
      </c>
      <c r="T176" s="210">
        <f t="shared" si="20"/>
        <v>1200</v>
      </c>
    </row>
    <row r="177" spans="1:20" s="211" customFormat="1" ht="18">
      <c r="A177" s="205">
        <v>170</v>
      </c>
      <c r="B177" s="212" t="s">
        <v>1515</v>
      </c>
      <c r="C177" s="207" t="s">
        <v>1742</v>
      </c>
      <c r="D177" s="208">
        <v>500</v>
      </c>
      <c r="E177" s="208">
        <v>50</v>
      </c>
      <c r="F177" s="208">
        <v>46</v>
      </c>
      <c r="G177" s="208">
        <v>46</v>
      </c>
      <c r="H177" s="208">
        <v>60</v>
      </c>
      <c r="I177" s="208">
        <v>12</v>
      </c>
      <c r="J177" s="209">
        <f t="shared" si="14"/>
        <v>48</v>
      </c>
      <c r="K177" s="208">
        <v>120</v>
      </c>
      <c r="L177" s="209">
        <v>0</v>
      </c>
      <c r="M177" s="208">
        <f t="shared" si="15"/>
        <v>0</v>
      </c>
      <c r="N177" s="209">
        <v>30</v>
      </c>
      <c r="O177" s="208">
        <f t="shared" si="16"/>
        <v>3600</v>
      </c>
      <c r="P177" s="209">
        <v>0</v>
      </c>
      <c r="Q177" s="208">
        <f t="shared" si="17"/>
        <v>0</v>
      </c>
      <c r="R177" s="209">
        <f t="shared" si="18"/>
        <v>18</v>
      </c>
      <c r="S177" s="208">
        <f t="shared" si="19"/>
        <v>2160</v>
      </c>
      <c r="T177" s="210">
        <f t="shared" si="20"/>
        <v>5760</v>
      </c>
    </row>
    <row r="178" spans="1:20" s="211" customFormat="1" ht="36.75">
      <c r="A178" s="205">
        <v>171</v>
      </c>
      <c r="B178" s="212" t="s">
        <v>1516</v>
      </c>
      <c r="C178" s="207" t="s">
        <v>1742</v>
      </c>
      <c r="D178" s="208">
        <v>1000</v>
      </c>
      <c r="E178" s="208">
        <v>53</v>
      </c>
      <c r="F178" s="208">
        <v>0</v>
      </c>
      <c r="G178" s="208">
        <v>0</v>
      </c>
      <c r="H178" s="208">
        <v>0</v>
      </c>
      <c r="I178" s="208">
        <v>0</v>
      </c>
      <c r="J178" s="209">
        <f t="shared" si="14"/>
        <v>0</v>
      </c>
      <c r="K178" s="208">
        <v>0</v>
      </c>
      <c r="L178" s="209">
        <v>0</v>
      </c>
      <c r="M178" s="208">
        <f t="shared" si="15"/>
        <v>0</v>
      </c>
      <c r="N178" s="209">
        <v>0</v>
      </c>
      <c r="O178" s="208">
        <f t="shared" si="16"/>
        <v>0</v>
      </c>
      <c r="P178" s="209">
        <v>0</v>
      </c>
      <c r="Q178" s="208">
        <f t="shared" si="17"/>
        <v>0</v>
      </c>
      <c r="R178" s="209">
        <f t="shared" si="18"/>
        <v>0</v>
      </c>
      <c r="S178" s="208">
        <f t="shared" si="19"/>
        <v>0</v>
      </c>
      <c r="T178" s="210">
        <f t="shared" si="20"/>
        <v>0</v>
      </c>
    </row>
    <row r="179" spans="1:20" s="211" customFormat="1" ht="55.5">
      <c r="A179" s="205">
        <v>172</v>
      </c>
      <c r="B179" s="212" t="s">
        <v>1517</v>
      </c>
      <c r="C179" s="207" t="s">
        <v>1745</v>
      </c>
      <c r="D179" s="208">
        <v>1</v>
      </c>
      <c r="E179" s="208">
        <v>1420</v>
      </c>
      <c r="F179" s="208">
        <v>1230</v>
      </c>
      <c r="G179" s="208">
        <v>1020</v>
      </c>
      <c r="H179" s="208">
        <v>1400</v>
      </c>
      <c r="I179" s="208">
        <v>310</v>
      </c>
      <c r="J179" s="209">
        <f t="shared" si="14"/>
        <v>1090</v>
      </c>
      <c r="K179" s="208">
        <v>10.25</v>
      </c>
      <c r="L179" s="209">
        <v>350</v>
      </c>
      <c r="M179" s="208">
        <f t="shared" si="15"/>
        <v>3587.5</v>
      </c>
      <c r="N179" s="209">
        <v>350</v>
      </c>
      <c r="O179" s="208">
        <f t="shared" si="16"/>
        <v>3587.5</v>
      </c>
      <c r="P179" s="209">
        <v>350</v>
      </c>
      <c r="Q179" s="208">
        <f t="shared" si="17"/>
        <v>3587.5</v>
      </c>
      <c r="R179" s="209">
        <f t="shared" si="18"/>
        <v>40</v>
      </c>
      <c r="S179" s="208">
        <f t="shared" si="19"/>
        <v>410</v>
      </c>
      <c r="T179" s="210">
        <f t="shared" si="20"/>
        <v>11172.5</v>
      </c>
    </row>
    <row r="180" spans="1:20" s="211" customFormat="1" ht="55.5">
      <c r="A180" s="205">
        <v>173</v>
      </c>
      <c r="B180" s="212" t="s">
        <v>1518</v>
      </c>
      <c r="C180" s="207" t="s">
        <v>1746</v>
      </c>
      <c r="D180" s="208">
        <v>1</v>
      </c>
      <c r="E180" s="208">
        <v>395</v>
      </c>
      <c r="F180" s="208">
        <v>238</v>
      </c>
      <c r="G180" s="208">
        <v>234</v>
      </c>
      <c r="H180" s="208">
        <v>400</v>
      </c>
      <c r="I180" s="208">
        <v>268</v>
      </c>
      <c r="J180" s="209">
        <f t="shared" si="14"/>
        <v>132</v>
      </c>
      <c r="K180" s="208">
        <v>13</v>
      </c>
      <c r="L180" s="209">
        <v>0</v>
      </c>
      <c r="M180" s="208">
        <f t="shared" si="15"/>
        <v>0</v>
      </c>
      <c r="N180" s="209">
        <v>132</v>
      </c>
      <c r="O180" s="208">
        <f t="shared" si="16"/>
        <v>1716</v>
      </c>
      <c r="P180" s="209">
        <v>0</v>
      </c>
      <c r="Q180" s="208">
        <f t="shared" si="17"/>
        <v>0</v>
      </c>
      <c r="R180" s="209">
        <v>0</v>
      </c>
      <c r="S180" s="208">
        <f t="shared" si="19"/>
        <v>0</v>
      </c>
      <c r="T180" s="210">
        <f t="shared" si="20"/>
        <v>1716</v>
      </c>
    </row>
    <row r="181" spans="1:20" s="211" customFormat="1" ht="36.75">
      <c r="A181" s="205">
        <v>174</v>
      </c>
      <c r="B181" s="212" t="s">
        <v>1519</v>
      </c>
      <c r="C181" s="207" t="s">
        <v>1746</v>
      </c>
      <c r="D181" s="208">
        <v>1</v>
      </c>
      <c r="E181" s="208">
        <v>400</v>
      </c>
      <c r="F181" s="208">
        <v>200</v>
      </c>
      <c r="G181" s="208">
        <v>170</v>
      </c>
      <c r="H181" s="208">
        <v>600</v>
      </c>
      <c r="I181" s="208">
        <v>180</v>
      </c>
      <c r="J181" s="209">
        <f t="shared" si="14"/>
        <v>420</v>
      </c>
      <c r="K181" s="208">
        <v>10</v>
      </c>
      <c r="L181" s="209">
        <v>0</v>
      </c>
      <c r="M181" s="208">
        <f t="shared" si="15"/>
        <v>0</v>
      </c>
      <c r="N181" s="209">
        <v>200</v>
      </c>
      <c r="O181" s="208">
        <f t="shared" si="16"/>
        <v>2000</v>
      </c>
      <c r="P181" s="209">
        <v>200</v>
      </c>
      <c r="Q181" s="208">
        <f t="shared" si="17"/>
        <v>2000</v>
      </c>
      <c r="R181" s="209">
        <f t="shared" si="18"/>
        <v>20</v>
      </c>
      <c r="S181" s="208">
        <f t="shared" si="19"/>
        <v>200</v>
      </c>
      <c r="T181" s="210">
        <f t="shared" si="20"/>
        <v>4200</v>
      </c>
    </row>
    <row r="182" spans="1:20" s="211" customFormat="1" ht="18">
      <c r="A182" s="205">
        <v>175</v>
      </c>
      <c r="B182" s="212" t="s">
        <v>1520</v>
      </c>
      <c r="C182" s="207" t="s">
        <v>1742</v>
      </c>
      <c r="D182" s="208">
        <v>500</v>
      </c>
      <c r="E182" s="208">
        <v>528</v>
      </c>
      <c r="F182" s="208">
        <v>475</v>
      </c>
      <c r="G182" s="208">
        <v>531</v>
      </c>
      <c r="H182" s="208">
        <v>600</v>
      </c>
      <c r="I182" s="208">
        <v>19</v>
      </c>
      <c r="J182" s="209">
        <f t="shared" si="14"/>
        <v>581</v>
      </c>
      <c r="K182" s="208">
        <v>115</v>
      </c>
      <c r="L182" s="209">
        <v>0</v>
      </c>
      <c r="M182" s="208">
        <f t="shared" si="15"/>
        <v>0</v>
      </c>
      <c r="N182" s="209">
        <v>200</v>
      </c>
      <c r="O182" s="208">
        <f t="shared" si="16"/>
        <v>23000</v>
      </c>
      <c r="P182" s="209">
        <v>200</v>
      </c>
      <c r="Q182" s="208">
        <f t="shared" si="17"/>
        <v>23000</v>
      </c>
      <c r="R182" s="209">
        <f t="shared" si="18"/>
        <v>181</v>
      </c>
      <c r="S182" s="208">
        <f t="shared" si="19"/>
        <v>20815</v>
      </c>
      <c r="T182" s="210">
        <f t="shared" si="20"/>
        <v>66815</v>
      </c>
    </row>
    <row r="183" spans="1:20" s="211" customFormat="1" ht="36.75">
      <c r="A183" s="205">
        <v>176</v>
      </c>
      <c r="B183" s="212" t="s">
        <v>1521</v>
      </c>
      <c r="C183" s="207" t="s">
        <v>1744</v>
      </c>
      <c r="D183" s="208">
        <v>1</v>
      </c>
      <c r="E183" s="208">
        <v>0</v>
      </c>
      <c r="F183" s="208">
        <v>124</v>
      </c>
      <c r="G183" s="208">
        <v>398</v>
      </c>
      <c r="H183" s="208">
        <v>300</v>
      </c>
      <c r="I183" s="208">
        <v>136</v>
      </c>
      <c r="J183" s="209">
        <f t="shared" si="14"/>
        <v>164</v>
      </c>
      <c r="K183" s="208">
        <v>279.3</v>
      </c>
      <c r="L183" s="209">
        <v>0</v>
      </c>
      <c r="M183" s="208">
        <f t="shared" si="15"/>
        <v>0</v>
      </c>
      <c r="N183" s="209">
        <v>100</v>
      </c>
      <c r="O183" s="208">
        <f t="shared" si="16"/>
        <v>27930</v>
      </c>
      <c r="P183" s="209">
        <f>J183-N183</f>
        <v>64</v>
      </c>
      <c r="Q183" s="208">
        <f t="shared" si="17"/>
        <v>17875.2</v>
      </c>
      <c r="R183" s="209">
        <v>0</v>
      </c>
      <c r="S183" s="208">
        <f t="shared" si="19"/>
        <v>0</v>
      </c>
      <c r="T183" s="210">
        <f t="shared" si="20"/>
        <v>45805.2</v>
      </c>
    </row>
    <row r="184" spans="1:20" s="211" customFormat="1" ht="36.75">
      <c r="A184" s="205">
        <v>177</v>
      </c>
      <c r="B184" s="212" t="s">
        <v>1522</v>
      </c>
      <c r="C184" s="207" t="s">
        <v>1744</v>
      </c>
      <c r="D184" s="208">
        <v>1</v>
      </c>
      <c r="E184" s="208">
        <v>1404</v>
      </c>
      <c r="F184" s="208">
        <v>1455</v>
      </c>
      <c r="G184" s="208">
        <v>1539</v>
      </c>
      <c r="H184" s="208">
        <v>0</v>
      </c>
      <c r="I184" s="208">
        <v>60</v>
      </c>
      <c r="J184" s="209">
        <v>0</v>
      </c>
      <c r="K184" s="208">
        <v>260</v>
      </c>
      <c r="L184" s="209">
        <v>30</v>
      </c>
      <c r="M184" s="208">
        <f t="shared" si="15"/>
        <v>7800</v>
      </c>
      <c r="N184" s="209">
        <v>0</v>
      </c>
      <c r="O184" s="208">
        <f t="shared" si="16"/>
        <v>0</v>
      </c>
      <c r="P184" s="209">
        <v>0</v>
      </c>
      <c r="Q184" s="208">
        <f t="shared" si="17"/>
        <v>0</v>
      </c>
      <c r="R184" s="209">
        <v>0</v>
      </c>
      <c r="S184" s="208">
        <f t="shared" si="19"/>
        <v>0</v>
      </c>
      <c r="T184" s="210">
        <f t="shared" si="20"/>
        <v>7800</v>
      </c>
    </row>
    <row r="185" spans="1:20" s="211" customFormat="1" ht="36.75">
      <c r="A185" s="205">
        <v>178</v>
      </c>
      <c r="B185" s="212" t="s">
        <v>1523</v>
      </c>
      <c r="C185" s="207" t="s">
        <v>1744</v>
      </c>
      <c r="D185" s="208">
        <v>1</v>
      </c>
      <c r="E185" s="208">
        <v>336</v>
      </c>
      <c r="F185" s="208">
        <v>335</v>
      </c>
      <c r="G185" s="208">
        <v>333</v>
      </c>
      <c r="H185" s="208">
        <v>400</v>
      </c>
      <c r="I185" s="208">
        <v>0</v>
      </c>
      <c r="J185" s="209">
        <f t="shared" si="14"/>
        <v>400</v>
      </c>
      <c r="K185" s="208">
        <v>0</v>
      </c>
      <c r="L185" s="209">
        <v>100</v>
      </c>
      <c r="M185" s="208">
        <f t="shared" si="15"/>
        <v>0</v>
      </c>
      <c r="N185" s="209">
        <v>100</v>
      </c>
      <c r="O185" s="208">
        <f t="shared" si="16"/>
        <v>0</v>
      </c>
      <c r="P185" s="209">
        <v>100</v>
      </c>
      <c r="Q185" s="208">
        <f t="shared" si="17"/>
        <v>0</v>
      </c>
      <c r="R185" s="209">
        <f t="shared" si="18"/>
        <v>100</v>
      </c>
      <c r="S185" s="208">
        <f t="shared" si="19"/>
        <v>0</v>
      </c>
      <c r="T185" s="210">
        <f t="shared" si="20"/>
        <v>0</v>
      </c>
    </row>
    <row r="186" spans="1:20" s="211" customFormat="1" ht="36.75">
      <c r="A186" s="205">
        <v>179</v>
      </c>
      <c r="B186" s="212" t="s">
        <v>1524</v>
      </c>
      <c r="C186" s="207" t="s">
        <v>1744</v>
      </c>
      <c r="D186" s="208">
        <v>1</v>
      </c>
      <c r="E186" s="208">
        <v>0</v>
      </c>
      <c r="F186" s="208">
        <v>0</v>
      </c>
      <c r="G186" s="208">
        <v>0</v>
      </c>
      <c r="H186" s="208">
        <v>400</v>
      </c>
      <c r="I186" s="208">
        <v>0</v>
      </c>
      <c r="J186" s="209">
        <f t="shared" si="14"/>
        <v>400</v>
      </c>
      <c r="K186" s="208">
        <v>350</v>
      </c>
      <c r="L186" s="209">
        <v>100</v>
      </c>
      <c r="M186" s="208">
        <f t="shared" si="15"/>
        <v>35000</v>
      </c>
      <c r="N186" s="209">
        <v>100</v>
      </c>
      <c r="O186" s="208">
        <f t="shared" si="16"/>
        <v>35000</v>
      </c>
      <c r="P186" s="209">
        <v>100</v>
      </c>
      <c r="Q186" s="208">
        <f t="shared" si="17"/>
        <v>35000</v>
      </c>
      <c r="R186" s="209">
        <f t="shared" si="18"/>
        <v>100</v>
      </c>
      <c r="S186" s="208">
        <f t="shared" si="19"/>
        <v>35000</v>
      </c>
      <c r="T186" s="210">
        <f t="shared" si="20"/>
        <v>140000</v>
      </c>
    </row>
    <row r="187" spans="1:20" s="211" customFormat="1" ht="36.75">
      <c r="A187" s="205">
        <v>180</v>
      </c>
      <c r="B187" s="212" t="s">
        <v>1525</v>
      </c>
      <c r="C187" s="207" t="s">
        <v>1744</v>
      </c>
      <c r="D187" s="208">
        <v>5</v>
      </c>
      <c r="E187" s="208">
        <v>2051</v>
      </c>
      <c r="F187" s="208">
        <v>2256</v>
      </c>
      <c r="G187" s="208">
        <v>2317</v>
      </c>
      <c r="H187" s="208">
        <v>2400</v>
      </c>
      <c r="I187" s="208">
        <v>208</v>
      </c>
      <c r="J187" s="209">
        <f t="shared" si="14"/>
        <v>2192</v>
      </c>
      <c r="K187" s="208">
        <v>370</v>
      </c>
      <c r="L187" s="209">
        <v>600</v>
      </c>
      <c r="M187" s="208">
        <f t="shared" si="15"/>
        <v>222000</v>
      </c>
      <c r="N187" s="209">
        <v>600</v>
      </c>
      <c r="O187" s="208">
        <f t="shared" si="16"/>
        <v>222000</v>
      </c>
      <c r="P187" s="209">
        <v>600</v>
      </c>
      <c r="Q187" s="208">
        <f t="shared" si="17"/>
        <v>222000</v>
      </c>
      <c r="R187" s="209">
        <f t="shared" si="18"/>
        <v>392</v>
      </c>
      <c r="S187" s="208">
        <f t="shared" si="19"/>
        <v>145040</v>
      </c>
      <c r="T187" s="210">
        <f t="shared" si="20"/>
        <v>811040</v>
      </c>
    </row>
    <row r="188" spans="1:20" s="211" customFormat="1" ht="36.75">
      <c r="A188" s="205">
        <v>181</v>
      </c>
      <c r="B188" s="212" t="s">
        <v>1526</v>
      </c>
      <c r="C188" s="207" t="s">
        <v>1744</v>
      </c>
      <c r="D188" s="208">
        <v>1</v>
      </c>
      <c r="E188" s="208">
        <v>2880</v>
      </c>
      <c r="F188" s="208">
        <v>2770</v>
      </c>
      <c r="G188" s="208">
        <v>2520</v>
      </c>
      <c r="H188" s="208">
        <v>3000</v>
      </c>
      <c r="I188" s="208">
        <v>120</v>
      </c>
      <c r="J188" s="209">
        <f t="shared" si="14"/>
        <v>2880</v>
      </c>
      <c r="K188" s="208">
        <v>74</v>
      </c>
      <c r="L188" s="209">
        <v>0</v>
      </c>
      <c r="M188" s="208">
        <f t="shared" si="15"/>
        <v>0</v>
      </c>
      <c r="N188" s="209">
        <v>1000</v>
      </c>
      <c r="O188" s="208">
        <f t="shared" si="16"/>
        <v>74000</v>
      </c>
      <c r="P188" s="209">
        <v>1000</v>
      </c>
      <c r="Q188" s="208">
        <f t="shared" si="17"/>
        <v>74000</v>
      </c>
      <c r="R188" s="209">
        <f t="shared" si="18"/>
        <v>880</v>
      </c>
      <c r="S188" s="208">
        <f t="shared" si="19"/>
        <v>65120</v>
      </c>
      <c r="T188" s="210">
        <f t="shared" si="20"/>
        <v>213120</v>
      </c>
    </row>
    <row r="189" spans="1:20" s="211" customFormat="1" ht="36.75">
      <c r="A189" s="205">
        <v>182</v>
      </c>
      <c r="B189" s="212" t="s">
        <v>1527</v>
      </c>
      <c r="C189" s="207" t="s">
        <v>1744</v>
      </c>
      <c r="D189" s="208">
        <v>1</v>
      </c>
      <c r="E189" s="208">
        <v>30</v>
      </c>
      <c r="F189" s="208">
        <v>23</v>
      </c>
      <c r="G189" s="208">
        <v>37</v>
      </c>
      <c r="H189" s="208">
        <v>40</v>
      </c>
      <c r="I189" s="208">
        <v>70</v>
      </c>
      <c r="J189" s="209">
        <v>0</v>
      </c>
      <c r="K189" s="208">
        <v>83.74</v>
      </c>
      <c r="L189" s="209">
        <v>0</v>
      </c>
      <c r="M189" s="208">
        <f t="shared" si="15"/>
        <v>0</v>
      </c>
      <c r="N189" s="209">
        <v>0</v>
      </c>
      <c r="O189" s="208">
        <f t="shared" si="16"/>
        <v>0</v>
      </c>
      <c r="P189" s="209">
        <v>0</v>
      </c>
      <c r="Q189" s="208">
        <f t="shared" si="17"/>
        <v>0</v>
      </c>
      <c r="R189" s="209">
        <v>0</v>
      </c>
      <c r="S189" s="208">
        <f t="shared" si="19"/>
        <v>0</v>
      </c>
      <c r="T189" s="210">
        <f t="shared" si="20"/>
        <v>0</v>
      </c>
    </row>
    <row r="190" spans="1:20" s="211" customFormat="1" ht="55.5">
      <c r="A190" s="205">
        <v>183</v>
      </c>
      <c r="B190" s="212" t="s">
        <v>1528</v>
      </c>
      <c r="C190" s="207" t="s">
        <v>1751</v>
      </c>
      <c r="D190" s="208">
        <v>20</v>
      </c>
      <c r="E190" s="208">
        <v>140</v>
      </c>
      <c r="F190" s="208">
        <v>213</v>
      </c>
      <c r="G190" s="208">
        <v>320</v>
      </c>
      <c r="H190" s="208">
        <v>240</v>
      </c>
      <c r="I190" s="208">
        <v>58</v>
      </c>
      <c r="J190" s="209">
        <f t="shared" si="14"/>
        <v>182</v>
      </c>
      <c r="K190" s="208">
        <v>300</v>
      </c>
      <c r="L190" s="209">
        <v>60</v>
      </c>
      <c r="M190" s="208">
        <f t="shared" si="15"/>
        <v>18000</v>
      </c>
      <c r="N190" s="209">
        <v>60</v>
      </c>
      <c r="O190" s="208">
        <f t="shared" si="16"/>
        <v>18000</v>
      </c>
      <c r="P190" s="209">
        <v>60</v>
      </c>
      <c r="Q190" s="208">
        <f t="shared" si="17"/>
        <v>18000</v>
      </c>
      <c r="R190" s="209">
        <f t="shared" si="18"/>
        <v>2</v>
      </c>
      <c r="S190" s="208">
        <f t="shared" si="19"/>
        <v>600</v>
      </c>
      <c r="T190" s="210">
        <f t="shared" si="20"/>
        <v>54600</v>
      </c>
    </row>
    <row r="191" spans="1:20" s="211" customFormat="1" ht="18">
      <c r="A191" s="205">
        <v>184</v>
      </c>
      <c r="B191" s="212" t="s">
        <v>1529</v>
      </c>
      <c r="C191" s="207" t="s">
        <v>1742</v>
      </c>
      <c r="D191" s="208">
        <v>500</v>
      </c>
      <c r="E191" s="208">
        <v>79</v>
      </c>
      <c r="F191" s="208">
        <v>83</v>
      </c>
      <c r="G191" s="208">
        <v>91</v>
      </c>
      <c r="H191" s="208">
        <v>100</v>
      </c>
      <c r="I191" s="208">
        <v>72</v>
      </c>
      <c r="J191" s="209">
        <f t="shared" si="14"/>
        <v>28</v>
      </c>
      <c r="K191" s="208">
        <v>63.13</v>
      </c>
      <c r="L191" s="209">
        <v>0</v>
      </c>
      <c r="M191" s="208">
        <f t="shared" si="15"/>
        <v>0</v>
      </c>
      <c r="N191" s="209">
        <v>28</v>
      </c>
      <c r="O191" s="208">
        <f t="shared" si="16"/>
        <v>1767.64</v>
      </c>
      <c r="P191" s="209">
        <v>0</v>
      </c>
      <c r="Q191" s="208">
        <f t="shared" si="17"/>
        <v>0</v>
      </c>
      <c r="R191" s="209">
        <v>0</v>
      </c>
      <c r="S191" s="208">
        <f t="shared" si="19"/>
        <v>0</v>
      </c>
      <c r="T191" s="210">
        <f t="shared" si="20"/>
        <v>1767.64</v>
      </c>
    </row>
    <row r="192" spans="1:20" s="211" customFormat="1" ht="36.75">
      <c r="A192" s="205">
        <v>185</v>
      </c>
      <c r="B192" s="212" t="s">
        <v>1530</v>
      </c>
      <c r="C192" s="207" t="s">
        <v>1742</v>
      </c>
      <c r="D192" s="208">
        <v>100</v>
      </c>
      <c r="E192" s="208">
        <v>12</v>
      </c>
      <c r="F192" s="208">
        <v>43</v>
      </c>
      <c r="G192" s="208">
        <v>34</v>
      </c>
      <c r="H192" s="208">
        <v>60</v>
      </c>
      <c r="I192" s="208">
        <v>29</v>
      </c>
      <c r="J192" s="209">
        <f t="shared" si="14"/>
        <v>31</v>
      </c>
      <c r="K192" s="208">
        <v>266</v>
      </c>
      <c r="L192" s="209">
        <v>0</v>
      </c>
      <c r="M192" s="208">
        <f t="shared" si="15"/>
        <v>0</v>
      </c>
      <c r="N192" s="209">
        <v>31</v>
      </c>
      <c r="O192" s="208">
        <f t="shared" si="16"/>
        <v>8246</v>
      </c>
      <c r="P192" s="209">
        <v>0</v>
      </c>
      <c r="Q192" s="208">
        <f t="shared" si="17"/>
        <v>0</v>
      </c>
      <c r="R192" s="209">
        <f t="shared" si="18"/>
        <v>0</v>
      </c>
      <c r="S192" s="208">
        <f t="shared" si="19"/>
        <v>0</v>
      </c>
      <c r="T192" s="210">
        <f t="shared" si="20"/>
        <v>8246</v>
      </c>
    </row>
    <row r="193" spans="1:20" s="211" customFormat="1" ht="36.75">
      <c r="A193" s="205">
        <v>186</v>
      </c>
      <c r="B193" s="212" t="s">
        <v>1531</v>
      </c>
      <c r="C193" s="207" t="s">
        <v>1742</v>
      </c>
      <c r="D193" s="208">
        <v>100</v>
      </c>
      <c r="E193" s="208">
        <v>0</v>
      </c>
      <c r="F193" s="208">
        <v>0</v>
      </c>
      <c r="G193" s="208">
        <v>14</v>
      </c>
      <c r="H193" s="208">
        <v>30</v>
      </c>
      <c r="I193" s="208">
        <v>0</v>
      </c>
      <c r="J193" s="209">
        <f t="shared" si="14"/>
        <v>30</v>
      </c>
      <c r="K193" s="208">
        <v>2.66</v>
      </c>
      <c r="L193" s="209">
        <v>0</v>
      </c>
      <c r="M193" s="208">
        <f t="shared" si="15"/>
        <v>0</v>
      </c>
      <c r="N193" s="209">
        <v>15</v>
      </c>
      <c r="O193" s="208">
        <f t="shared" si="16"/>
        <v>39.900000000000006</v>
      </c>
      <c r="P193" s="209">
        <v>0</v>
      </c>
      <c r="Q193" s="208">
        <f t="shared" si="17"/>
        <v>0</v>
      </c>
      <c r="R193" s="209">
        <f t="shared" si="18"/>
        <v>15</v>
      </c>
      <c r="S193" s="208">
        <f t="shared" si="19"/>
        <v>39.900000000000006</v>
      </c>
      <c r="T193" s="210">
        <f t="shared" si="20"/>
        <v>79.80000000000001</v>
      </c>
    </row>
    <row r="194" spans="1:20" s="211" customFormat="1" ht="55.5">
      <c r="A194" s="205">
        <v>187</v>
      </c>
      <c r="B194" s="212" t="s">
        <v>1532</v>
      </c>
      <c r="C194" s="207" t="s">
        <v>1742</v>
      </c>
      <c r="D194" s="208">
        <v>168</v>
      </c>
      <c r="E194" s="208">
        <v>85</v>
      </c>
      <c r="F194" s="208">
        <v>139</v>
      </c>
      <c r="G194" s="208">
        <v>0</v>
      </c>
      <c r="H194" s="208">
        <v>160</v>
      </c>
      <c r="I194" s="208">
        <v>0</v>
      </c>
      <c r="J194" s="209">
        <f t="shared" si="14"/>
        <v>160</v>
      </c>
      <c r="K194" s="208">
        <v>0</v>
      </c>
      <c r="L194" s="209">
        <v>40</v>
      </c>
      <c r="M194" s="208">
        <f t="shared" si="15"/>
        <v>0</v>
      </c>
      <c r="N194" s="209">
        <v>40</v>
      </c>
      <c r="O194" s="208">
        <f t="shared" si="16"/>
        <v>0</v>
      </c>
      <c r="P194" s="209">
        <v>40</v>
      </c>
      <c r="Q194" s="208">
        <f t="shared" si="17"/>
        <v>0</v>
      </c>
      <c r="R194" s="209">
        <f t="shared" si="18"/>
        <v>40</v>
      </c>
      <c r="S194" s="208">
        <f t="shared" si="19"/>
        <v>0</v>
      </c>
      <c r="T194" s="210">
        <f t="shared" si="20"/>
        <v>0</v>
      </c>
    </row>
    <row r="195" spans="1:20" s="211" customFormat="1" ht="36.75">
      <c r="A195" s="205">
        <v>188</v>
      </c>
      <c r="B195" s="212" t="s">
        <v>1533</v>
      </c>
      <c r="C195" s="207" t="s">
        <v>1742</v>
      </c>
      <c r="D195" s="208">
        <v>500</v>
      </c>
      <c r="E195" s="208">
        <v>0</v>
      </c>
      <c r="F195" s="208">
        <v>6</v>
      </c>
      <c r="G195" s="208">
        <v>7</v>
      </c>
      <c r="H195" s="208">
        <v>10</v>
      </c>
      <c r="I195" s="208">
        <v>25</v>
      </c>
      <c r="J195" s="209">
        <v>0</v>
      </c>
      <c r="K195" s="208">
        <v>240</v>
      </c>
      <c r="L195" s="209">
        <v>0</v>
      </c>
      <c r="M195" s="208">
        <f t="shared" si="15"/>
        <v>0</v>
      </c>
      <c r="N195" s="209">
        <v>0</v>
      </c>
      <c r="O195" s="208">
        <f t="shared" si="16"/>
        <v>0</v>
      </c>
      <c r="P195" s="209">
        <v>0</v>
      </c>
      <c r="Q195" s="208">
        <f t="shared" si="17"/>
        <v>0</v>
      </c>
      <c r="R195" s="209">
        <v>0</v>
      </c>
      <c r="S195" s="208">
        <f t="shared" si="19"/>
        <v>0</v>
      </c>
      <c r="T195" s="210">
        <f t="shared" si="20"/>
        <v>0</v>
      </c>
    </row>
    <row r="196" spans="1:20" s="211" customFormat="1" ht="36.75">
      <c r="A196" s="205">
        <v>189</v>
      </c>
      <c r="B196" s="212" t="s">
        <v>1534</v>
      </c>
      <c r="C196" s="207" t="s">
        <v>1747</v>
      </c>
      <c r="D196" s="208">
        <v>100</v>
      </c>
      <c r="E196" s="208">
        <v>2298</v>
      </c>
      <c r="F196" s="208">
        <v>2642</v>
      </c>
      <c r="G196" s="208">
        <v>2209</v>
      </c>
      <c r="H196" s="208">
        <v>2620</v>
      </c>
      <c r="I196" s="208">
        <v>4</v>
      </c>
      <c r="J196" s="209">
        <f t="shared" si="14"/>
        <v>2616</v>
      </c>
      <c r="K196" s="208">
        <v>70</v>
      </c>
      <c r="L196" s="209">
        <v>655</v>
      </c>
      <c r="M196" s="208">
        <f t="shared" si="15"/>
        <v>45850</v>
      </c>
      <c r="N196" s="209">
        <v>655</v>
      </c>
      <c r="O196" s="208">
        <f t="shared" si="16"/>
        <v>45850</v>
      </c>
      <c r="P196" s="209">
        <v>655</v>
      </c>
      <c r="Q196" s="208">
        <f t="shared" si="17"/>
        <v>45850</v>
      </c>
      <c r="R196" s="209">
        <f t="shared" si="18"/>
        <v>651</v>
      </c>
      <c r="S196" s="208">
        <f t="shared" si="19"/>
        <v>45570</v>
      </c>
      <c r="T196" s="210">
        <f t="shared" si="20"/>
        <v>183120</v>
      </c>
    </row>
    <row r="197" spans="1:20" s="211" customFormat="1" ht="18">
      <c r="A197" s="205">
        <v>190</v>
      </c>
      <c r="B197" s="212" t="s">
        <v>1535</v>
      </c>
      <c r="C197" s="207" t="s">
        <v>1747</v>
      </c>
      <c r="D197" s="208">
        <v>100</v>
      </c>
      <c r="E197" s="208">
        <v>49</v>
      </c>
      <c r="F197" s="208">
        <v>15</v>
      </c>
      <c r="G197" s="208">
        <v>29</v>
      </c>
      <c r="H197" s="208">
        <v>40</v>
      </c>
      <c r="I197" s="208">
        <v>7</v>
      </c>
      <c r="J197" s="209">
        <f t="shared" si="14"/>
        <v>33</v>
      </c>
      <c r="K197" s="208">
        <v>732</v>
      </c>
      <c r="L197" s="209">
        <v>20</v>
      </c>
      <c r="M197" s="208">
        <f t="shared" si="15"/>
        <v>14640</v>
      </c>
      <c r="N197" s="209">
        <v>0</v>
      </c>
      <c r="O197" s="208">
        <f t="shared" si="16"/>
        <v>0</v>
      </c>
      <c r="P197" s="209">
        <v>13</v>
      </c>
      <c r="Q197" s="208">
        <f t="shared" si="17"/>
        <v>9516</v>
      </c>
      <c r="R197" s="209">
        <v>0</v>
      </c>
      <c r="S197" s="208">
        <f t="shared" si="19"/>
        <v>0</v>
      </c>
      <c r="T197" s="210">
        <f t="shared" si="20"/>
        <v>24156</v>
      </c>
    </row>
    <row r="198" spans="1:20" s="211" customFormat="1" ht="36.75">
      <c r="A198" s="205">
        <v>191</v>
      </c>
      <c r="B198" s="212" t="s">
        <v>1536</v>
      </c>
      <c r="C198" s="207" t="s">
        <v>1744</v>
      </c>
      <c r="D198" s="208">
        <v>1</v>
      </c>
      <c r="E198" s="208">
        <v>1667</v>
      </c>
      <c r="F198" s="208">
        <v>1393</v>
      </c>
      <c r="G198" s="208">
        <v>0</v>
      </c>
      <c r="H198" s="208">
        <v>1600</v>
      </c>
      <c r="I198" s="208">
        <v>0</v>
      </c>
      <c r="J198" s="209">
        <f t="shared" si="14"/>
        <v>1600</v>
      </c>
      <c r="K198" s="208">
        <v>0</v>
      </c>
      <c r="L198" s="209">
        <v>400</v>
      </c>
      <c r="M198" s="208">
        <f t="shared" si="15"/>
        <v>0</v>
      </c>
      <c r="N198" s="209">
        <v>400</v>
      </c>
      <c r="O198" s="208">
        <f t="shared" si="16"/>
        <v>0</v>
      </c>
      <c r="P198" s="209">
        <v>400</v>
      </c>
      <c r="Q198" s="208">
        <f t="shared" si="17"/>
        <v>0</v>
      </c>
      <c r="R198" s="209">
        <f t="shared" si="18"/>
        <v>400</v>
      </c>
      <c r="S198" s="208">
        <f t="shared" si="19"/>
        <v>0</v>
      </c>
      <c r="T198" s="210">
        <f t="shared" si="20"/>
        <v>0</v>
      </c>
    </row>
    <row r="199" spans="1:20" s="211" customFormat="1" ht="36.75">
      <c r="A199" s="205">
        <v>192</v>
      </c>
      <c r="B199" s="212" t="s">
        <v>1537</v>
      </c>
      <c r="C199" s="207" t="s">
        <v>1744</v>
      </c>
      <c r="D199" s="208">
        <v>1</v>
      </c>
      <c r="E199" s="208">
        <v>0</v>
      </c>
      <c r="F199" s="208">
        <v>0</v>
      </c>
      <c r="G199" s="208">
        <v>671</v>
      </c>
      <c r="H199" s="208">
        <v>600</v>
      </c>
      <c r="I199" s="208">
        <v>126</v>
      </c>
      <c r="J199" s="209">
        <f t="shared" si="14"/>
        <v>474</v>
      </c>
      <c r="K199" s="208">
        <v>587.72</v>
      </c>
      <c r="L199" s="209">
        <v>0</v>
      </c>
      <c r="M199" s="208">
        <f t="shared" si="15"/>
        <v>0</v>
      </c>
      <c r="N199" s="209">
        <v>200</v>
      </c>
      <c r="O199" s="208">
        <f t="shared" si="16"/>
        <v>117544</v>
      </c>
      <c r="P199" s="209">
        <v>200</v>
      </c>
      <c r="Q199" s="208">
        <f t="shared" si="17"/>
        <v>117544</v>
      </c>
      <c r="R199" s="209">
        <f t="shared" si="18"/>
        <v>74</v>
      </c>
      <c r="S199" s="208">
        <f t="shared" si="19"/>
        <v>43491.28</v>
      </c>
      <c r="T199" s="210">
        <f t="shared" si="20"/>
        <v>278579.28</v>
      </c>
    </row>
    <row r="200" spans="1:20" s="211" customFormat="1" ht="36.75">
      <c r="A200" s="205">
        <v>193</v>
      </c>
      <c r="B200" s="212" t="s">
        <v>1538</v>
      </c>
      <c r="C200" s="207" t="s">
        <v>1744</v>
      </c>
      <c r="D200" s="208">
        <v>1</v>
      </c>
      <c r="E200" s="208">
        <v>10</v>
      </c>
      <c r="F200" s="208">
        <v>5</v>
      </c>
      <c r="G200" s="208">
        <v>5</v>
      </c>
      <c r="H200" s="208">
        <v>40</v>
      </c>
      <c r="I200" s="208">
        <v>0</v>
      </c>
      <c r="J200" s="209">
        <f t="shared" si="14"/>
        <v>40</v>
      </c>
      <c r="K200" s="208">
        <v>160</v>
      </c>
      <c r="L200" s="209">
        <v>20</v>
      </c>
      <c r="M200" s="208">
        <f t="shared" si="15"/>
        <v>3200</v>
      </c>
      <c r="N200" s="209">
        <v>0</v>
      </c>
      <c r="O200" s="208">
        <f t="shared" si="16"/>
        <v>0</v>
      </c>
      <c r="P200" s="209">
        <v>20</v>
      </c>
      <c r="Q200" s="208">
        <f t="shared" si="17"/>
        <v>3200</v>
      </c>
      <c r="R200" s="209">
        <f t="shared" si="18"/>
        <v>0</v>
      </c>
      <c r="S200" s="208">
        <f t="shared" si="19"/>
        <v>0</v>
      </c>
      <c r="T200" s="210">
        <f t="shared" si="20"/>
        <v>6400</v>
      </c>
    </row>
    <row r="201" spans="1:20" s="211" customFormat="1" ht="36.75">
      <c r="A201" s="205">
        <v>194</v>
      </c>
      <c r="B201" s="212" t="s">
        <v>1539</v>
      </c>
      <c r="C201" s="207" t="s">
        <v>1746</v>
      </c>
      <c r="D201" s="208">
        <v>1</v>
      </c>
      <c r="E201" s="208">
        <v>172</v>
      </c>
      <c r="F201" s="208">
        <v>191</v>
      </c>
      <c r="G201" s="208">
        <v>168</v>
      </c>
      <c r="H201" s="208">
        <v>194</v>
      </c>
      <c r="I201" s="208">
        <v>96</v>
      </c>
      <c r="J201" s="209">
        <f aca="true" t="shared" si="21" ref="J201:J264">H201-I201</f>
        <v>98</v>
      </c>
      <c r="K201" s="208">
        <v>58</v>
      </c>
      <c r="L201" s="209">
        <v>0</v>
      </c>
      <c r="M201" s="208">
        <f aca="true" t="shared" si="22" ref="M201:M264">L201*K201</f>
        <v>0</v>
      </c>
      <c r="N201" s="209">
        <v>97</v>
      </c>
      <c r="O201" s="208">
        <f aca="true" t="shared" si="23" ref="O201:O264">N201*K201</f>
        <v>5626</v>
      </c>
      <c r="P201" s="209">
        <v>0</v>
      </c>
      <c r="Q201" s="208">
        <f aca="true" t="shared" si="24" ref="Q201:Q264">P201*K201</f>
        <v>0</v>
      </c>
      <c r="R201" s="209">
        <f aca="true" t="shared" si="25" ref="R201:R263">J201-L201-N201-P201</f>
        <v>1</v>
      </c>
      <c r="S201" s="208">
        <f aca="true" t="shared" si="26" ref="S201:S264">R201*K201</f>
        <v>58</v>
      </c>
      <c r="T201" s="210">
        <f aca="true" t="shared" si="27" ref="T201:T264">M201+O201+Q201+S201</f>
        <v>5684</v>
      </c>
    </row>
    <row r="202" spans="1:20" s="211" customFormat="1" ht="18">
      <c r="A202" s="205">
        <v>195</v>
      </c>
      <c r="B202" s="212" t="s">
        <v>1540</v>
      </c>
      <c r="C202" s="207" t="s">
        <v>1742</v>
      </c>
      <c r="D202" s="208">
        <v>250</v>
      </c>
      <c r="E202" s="208">
        <v>6</v>
      </c>
      <c r="F202" s="208">
        <v>6</v>
      </c>
      <c r="G202" s="208">
        <v>0</v>
      </c>
      <c r="H202" s="208">
        <v>0</v>
      </c>
      <c r="I202" s="208">
        <v>0</v>
      </c>
      <c r="J202" s="209">
        <f t="shared" si="21"/>
        <v>0</v>
      </c>
      <c r="K202" s="208">
        <v>0</v>
      </c>
      <c r="L202" s="209">
        <v>0</v>
      </c>
      <c r="M202" s="208">
        <f t="shared" si="22"/>
        <v>0</v>
      </c>
      <c r="N202" s="209">
        <v>0</v>
      </c>
      <c r="O202" s="208">
        <f t="shared" si="23"/>
        <v>0</v>
      </c>
      <c r="P202" s="209">
        <v>0</v>
      </c>
      <c r="Q202" s="208">
        <f t="shared" si="24"/>
        <v>0</v>
      </c>
      <c r="R202" s="209">
        <f t="shared" si="25"/>
        <v>0</v>
      </c>
      <c r="S202" s="208">
        <f t="shared" si="26"/>
        <v>0</v>
      </c>
      <c r="T202" s="210">
        <f t="shared" si="27"/>
        <v>0</v>
      </c>
    </row>
    <row r="203" spans="1:20" s="211" customFormat="1" ht="36.75">
      <c r="A203" s="205">
        <v>196</v>
      </c>
      <c r="B203" s="212" t="s">
        <v>1541</v>
      </c>
      <c r="C203" s="207" t="s">
        <v>1746</v>
      </c>
      <c r="D203" s="208">
        <v>1</v>
      </c>
      <c r="E203" s="208">
        <v>30</v>
      </c>
      <c r="F203" s="208">
        <v>0</v>
      </c>
      <c r="G203" s="208">
        <v>0</v>
      </c>
      <c r="H203" s="208">
        <v>40</v>
      </c>
      <c r="I203" s="208">
        <v>0</v>
      </c>
      <c r="J203" s="209">
        <f t="shared" si="21"/>
        <v>40</v>
      </c>
      <c r="K203" s="208">
        <v>60</v>
      </c>
      <c r="L203" s="209">
        <v>20</v>
      </c>
      <c r="M203" s="208">
        <f t="shared" si="22"/>
        <v>1200</v>
      </c>
      <c r="N203" s="209">
        <v>0</v>
      </c>
      <c r="O203" s="208">
        <f t="shared" si="23"/>
        <v>0</v>
      </c>
      <c r="P203" s="209">
        <v>20</v>
      </c>
      <c r="Q203" s="208">
        <f t="shared" si="24"/>
        <v>1200</v>
      </c>
      <c r="R203" s="209">
        <f t="shared" si="25"/>
        <v>0</v>
      </c>
      <c r="S203" s="208">
        <f t="shared" si="26"/>
        <v>0</v>
      </c>
      <c r="T203" s="210">
        <f t="shared" si="27"/>
        <v>2400</v>
      </c>
    </row>
    <row r="204" spans="1:20" s="211" customFormat="1" ht="18">
      <c r="A204" s="205">
        <v>197</v>
      </c>
      <c r="B204" s="212" t="s">
        <v>1542</v>
      </c>
      <c r="C204" s="207" t="s">
        <v>1742</v>
      </c>
      <c r="D204" s="208">
        <v>60</v>
      </c>
      <c r="E204" s="208">
        <v>226</v>
      </c>
      <c r="F204" s="208">
        <v>42</v>
      </c>
      <c r="G204" s="208">
        <v>0</v>
      </c>
      <c r="H204" s="208">
        <v>0</v>
      </c>
      <c r="I204" s="208">
        <v>2</v>
      </c>
      <c r="J204" s="209">
        <v>0</v>
      </c>
      <c r="K204" s="208">
        <v>187.38</v>
      </c>
      <c r="L204" s="209">
        <v>0</v>
      </c>
      <c r="M204" s="208">
        <f t="shared" si="22"/>
        <v>0</v>
      </c>
      <c r="N204" s="209">
        <v>0</v>
      </c>
      <c r="O204" s="208">
        <f t="shared" si="23"/>
        <v>0</v>
      </c>
      <c r="P204" s="209">
        <v>0</v>
      </c>
      <c r="Q204" s="208">
        <f t="shared" si="24"/>
        <v>0</v>
      </c>
      <c r="R204" s="209">
        <f t="shared" si="25"/>
        <v>0</v>
      </c>
      <c r="S204" s="208">
        <f t="shared" si="26"/>
        <v>0</v>
      </c>
      <c r="T204" s="210">
        <f t="shared" si="27"/>
        <v>0</v>
      </c>
    </row>
    <row r="205" spans="1:20" s="211" customFormat="1" ht="18">
      <c r="A205" s="205">
        <v>198</v>
      </c>
      <c r="B205" s="212" t="s">
        <v>1543</v>
      </c>
      <c r="C205" s="207" t="s">
        <v>1742</v>
      </c>
      <c r="D205" s="208">
        <v>30</v>
      </c>
      <c r="E205" s="208">
        <v>26</v>
      </c>
      <c r="F205" s="208">
        <v>356</v>
      </c>
      <c r="G205" s="208">
        <v>755</v>
      </c>
      <c r="H205" s="208">
        <v>100</v>
      </c>
      <c r="I205" s="208">
        <v>10</v>
      </c>
      <c r="J205" s="209">
        <f t="shared" si="21"/>
        <v>90</v>
      </c>
      <c r="K205" s="208">
        <v>186.8</v>
      </c>
      <c r="L205" s="209">
        <v>0</v>
      </c>
      <c r="M205" s="208">
        <f t="shared" si="22"/>
        <v>0</v>
      </c>
      <c r="N205" s="209">
        <v>50</v>
      </c>
      <c r="O205" s="208">
        <f t="shared" si="23"/>
        <v>9340</v>
      </c>
      <c r="P205" s="209">
        <v>0</v>
      </c>
      <c r="Q205" s="208">
        <f t="shared" si="24"/>
        <v>0</v>
      </c>
      <c r="R205" s="209">
        <f t="shared" si="25"/>
        <v>40</v>
      </c>
      <c r="S205" s="208">
        <f t="shared" si="26"/>
        <v>7472</v>
      </c>
      <c r="T205" s="210">
        <f t="shared" si="27"/>
        <v>16812</v>
      </c>
    </row>
    <row r="206" spans="1:20" s="211" customFormat="1" ht="36.75">
      <c r="A206" s="205">
        <v>199</v>
      </c>
      <c r="B206" s="212" t="s">
        <v>1544</v>
      </c>
      <c r="C206" s="207" t="s">
        <v>1742</v>
      </c>
      <c r="D206" s="208">
        <v>100</v>
      </c>
      <c r="E206" s="208">
        <v>140</v>
      </c>
      <c r="F206" s="208">
        <v>145</v>
      </c>
      <c r="G206" s="208">
        <v>155</v>
      </c>
      <c r="H206" s="208">
        <v>160</v>
      </c>
      <c r="I206" s="208">
        <v>10</v>
      </c>
      <c r="J206" s="209">
        <f t="shared" si="21"/>
        <v>150</v>
      </c>
      <c r="K206" s="208">
        <v>347</v>
      </c>
      <c r="L206" s="209">
        <v>40</v>
      </c>
      <c r="M206" s="208">
        <f t="shared" si="22"/>
        <v>13880</v>
      </c>
      <c r="N206" s="209">
        <v>40</v>
      </c>
      <c r="O206" s="208">
        <f t="shared" si="23"/>
        <v>13880</v>
      </c>
      <c r="P206" s="209">
        <v>40</v>
      </c>
      <c r="Q206" s="208">
        <f t="shared" si="24"/>
        <v>13880</v>
      </c>
      <c r="R206" s="209">
        <f t="shared" si="25"/>
        <v>30</v>
      </c>
      <c r="S206" s="208">
        <f t="shared" si="26"/>
        <v>10410</v>
      </c>
      <c r="T206" s="210">
        <f t="shared" si="27"/>
        <v>52050</v>
      </c>
    </row>
    <row r="207" spans="1:20" s="211" customFormat="1" ht="55.5">
      <c r="A207" s="205">
        <v>200</v>
      </c>
      <c r="B207" s="212" t="s">
        <v>1545</v>
      </c>
      <c r="C207" s="207" t="s">
        <v>1752</v>
      </c>
      <c r="D207" s="208">
        <v>50</v>
      </c>
      <c r="E207" s="208">
        <v>173</v>
      </c>
      <c r="F207" s="208">
        <v>174</v>
      </c>
      <c r="G207" s="208">
        <v>113</v>
      </c>
      <c r="H207" s="208">
        <v>150</v>
      </c>
      <c r="I207" s="208">
        <v>11</v>
      </c>
      <c r="J207" s="209">
        <f t="shared" si="21"/>
        <v>139</v>
      </c>
      <c r="K207" s="208">
        <v>350</v>
      </c>
      <c r="L207" s="209">
        <v>0</v>
      </c>
      <c r="M207" s="208">
        <f t="shared" si="22"/>
        <v>0</v>
      </c>
      <c r="N207" s="209">
        <v>50</v>
      </c>
      <c r="O207" s="208">
        <f t="shared" si="23"/>
        <v>17500</v>
      </c>
      <c r="P207" s="209">
        <v>50</v>
      </c>
      <c r="Q207" s="208">
        <f t="shared" si="24"/>
        <v>17500</v>
      </c>
      <c r="R207" s="209">
        <f t="shared" si="25"/>
        <v>39</v>
      </c>
      <c r="S207" s="208">
        <f t="shared" si="26"/>
        <v>13650</v>
      </c>
      <c r="T207" s="210">
        <f t="shared" si="27"/>
        <v>48650</v>
      </c>
    </row>
    <row r="208" spans="1:20" s="211" customFormat="1" ht="36.75">
      <c r="A208" s="205">
        <v>201</v>
      </c>
      <c r="B208" s="212" t="s">
        <v>1546</v>
      </c>
      <c r="C208" s="207" t="s">
        <v>1742</v>
      </c>
      <c r="D208" s="208">
        <v>2</v>
      </c>
      <c r="E208" s="208">
        <v>10</v>
      </c>
      <c r="F208" s="208">
        <v>0</v>
      </c>
      <c r="G208" s="208">
        <v>0</v>
      </c>
      <c r="H208" s="208">
        <v>0</v>
      </c>
      <c r="I208" s="208">
        <v>0</v>
      </c>
      <c r="J208" s="209">
        <f t="shared" si="21"/>
        <v>0</v>
      </c>
      <c r="K208" s="208">
        <v>0</v>
      </c>
      <c r="L208" s="209">
        <v>0</v>
      </c>
      <c r="M208" s="208">
        <f t="shared" si="22"/>
        <v>0</v>
      </c>
      <c r="N208" s="209">
        <v>0</v>
      </c>
      <c r="O208" s="208">
        <f t="shared" si="23"/>
        <v>0</v>
      </c>
      <c r="P208" s="209">
        <v>0</v>
      </c>
      <c r="Q208" s="208">
        <f t="shared" si="24"/>
        <v>0</v>
      </c>
      <c r="R208" s="209">
        <f t="shared" si="25"/>
        <v>0</v>
      </c>
      <c r="S208" s="208">
        <f t="shared" si="26"/>
        <v>0</v>
      </c>
      <c r="T208" s="210">
        <f t="shared" si="27"/>
        <v>0</v>
      </c>
    </row>
    <row r="209" spans="1:20" s="211" customFormat="1" ht="18">
      <c r="A209" s="205">
        <v>202</v>
      </c>
      <c r="B209" s="212" t="s">
        <v>1547</v>
      </c>
      <c r="C209" s="207" t="s">
        <v>1744</v>
      </c>
      <c r="D209" s="208">
        <v>1</v>
      </c>
      <c r="E209" s="208">
        <v>124</v>
      </c>
      <c r="F209" s="208">
        <v>139</v>
      </c>
      <c r="G209" s="208">
        <v>124</v>
      </c>
      <c r="H209" s="208">
        <v>140</v>
      </c>
      <c r="I209" s="208">
        <v>43</v>
      </c>
      <c r="J209" s="209">
        <f t="shared" si="21"/>
        <v>97</v>
      </c>
      <c r="K209" s="208">
        <v>31.66</v>
      </c>
      <c r="L209" s="209">
        <v>35</v>
      </c>
      <c r="M209" s="208">
        <f t="shared" si="22"/>
        <v>1108.1</v>
      </c>
      <c r="N209" s="209">
        <v>35</v>
      </c>
      <c r="O209" s="208">
        <f t="shared" si="23"/>
        <v>1108.1</v>
      </c>
      <c r="P209" s="209">
        <f>J209-L209-N209</f>
        <v>27</v>
      </c>
      <c r="Q209" s="208">
        <f t="shared" si="24"/>
        <v>854.82</v>
      </c>
      <c r="R209" s="209">
        <v>0</v>
      </c>
      <c r="S209" s="208">
        <f t="shared" si="26"/>
        <v>0</v>
      </c>
      <c r="T209" s="210">
        <f t="shared" si="27"/>
        <v>3071.02</v>
      </c>
    </row>
    <row r="210" spans="1:20" s="211" customFormat="1" ht="55.5">
      <c r="A210" s="205">
        <v>203</v>
      </c>
      <c r="B210" s="212" t="s">
        <v>1548</v>
      </c>
      <c r="C210" s="207" t="s">
        <v>1742</v>
      </c>
      <c r="D210" s="208">
        <v>10</v>
      </c>
      <c r="E210" s="208">
        <v>160</v>
      </c>
      <c r="F210" s="208">
        <v>200</v>
      </c>
      <c r="G210" s="208">
        <v>150</v>
      </c>
      <c r="H210" s="208">
        <v>200</v>
      </c>
      <c r="I210" s="208">
        <v>50</v>
      </c>
      <c r="J210" s="209">
        <f t="shared" si="21"/>
        <v>150</v>
      </c>
      <c r="K210" s="208">
        <v>60</v>
      </c>
      <c r="L210" s="209">
        <v>0</v>
      </c>
      <c r="M210" s="208">
        <f t="shared" si="22"/>
        <v>0</v>
      </c>
      <c r="N210" s="209">
        <v>100</v>
      </c>
      <c r="O210" s="208">
        <f t="shared" si="23"/>
        <v>6000</v>
      </c>
      <c r="P210" s="209">
        <v>0</v>
      </c>
      <c r="Q210" s="208">
        <f t="shared" si="24"/>
        <v>0</v>
      </c>
      <c r="R210" s="209">
        <f t="shared" si="25"/>
        <v>50</v>
      </c>
      <c r="S210" s="208">
        <f t="shared" si="26"/>
        <v>3000</v>
      </c>
      <c r="T210" s="210">
        <f t="shared" si="27"/>
        <v>9000</v>
      </c>
    </row>
    <row r="211" spans="1:20" s="211" customFormat="1" ht="36.75">
      <c r="A211" s="205">
        <v>204</v>
      </c>
      <c r="B211" s="212" t="s">
        <v>1549</v>
      </c>
      <c r="C211" s="207" t="s">
        <v>1742</v>
      </c>
      <c r="D211" s="208">
        <v>120</v>
      </c>
      <c r="E211" s="208">
        <v>195</v>
      </c>
      <c r="F211" s="208">
        <v>224</v>
      </c>
      <c r="G211" s="208">
        <v>260</v>
      </c>
      <c r="H211" s="208">
        <v>74</v>
      </c>
      <c r="I211" s="208">
        <v>16</v>
      </c>
      <c r="J211" s="209">
        <f t="shared" si="21"/>
        <v>58</v>
      </c>
      <c r="K211" s="208">
        <v>1585.36</v>
      </c>
      <c r="L211" s="209">
        <v>0</v>
      </c>
      <c r="M211" s="208">
        <f t="shared" si="22"/>
        <v>0</v>
      </c>
      <c r="N211" s="209">
        <v>37</v>
      </c>
      <c r="O211" s="208">
        <f t="shared" si="23"/>
        <v>58658.32</v>
      </c>
      <c r="P211" s="209">
        <v>0</v>
      </c>
      <c r="Q211" s="208">
        <f t="shared" si="24"/>
        <v>0</v>
      </c>
      <c r="R211" s="209">
        <f t="shared" si="25"/>
        <v>21</v>
      </c>
      <c r="S211" s="208">
        <f t="shared" si="26"/>
        <v>33292.56</v>
      </c>
      <c r="T211" s="210">
        <f t="shared" si="27"/>
        <v>91950.88</v>
      </c>
    </row>
    <row r="212" spans="1:20" s="211" customFormat="1" ht="18">
      <c r="A212" s="205">
        <v>205</v>
      </c>
      <c r="B212" s="212" t="s">
        <v>1550</v>
      </c>
      <c r="C212" s="207" t="s">
        <v>1742</v>
      </c>
      <c r="D212" s="208">
        <v>500</v>
      </c>
      <c r="E212" s="208">
        <v>45</v>
      </c>
      <c r="F212" s="208">
        <v>16</v>
      </c>
      <c r="G212" s="208">
        <v>21</v>
      </c>
      <c r="H212" s="208">
        <v>40</v>
      </c>
      <c r="I212" s="208">
        <v>2</v>
      </c>
      <c r="J212" s="209">
        <f t="shared" si="21"/>
        <v>38</v>
      </c>
      <c r="K212" s="208">
        <v>220</v>
      </c>
      <c r="L212" s="209">
        <v>0</v>
      </c>
      <c r="M212" s="208">
        <f t="shared" si="22"/>
        <v>0</v>
      </c>
      <c r="N212" s="209">
        <v>20</v>
      </c>
      <c r="O212" s="208">
        <f t="shared" si="23"/>
        <v>4400</v>
      </c>
      <c r="P212" s="209">
        <v>0</v>
      </c>
      <c r="Q212" s="208">
        <f t="shared" si="24"/>
        <v>0</v>
      </c>
      <c r="R212" s="209">
        <f t="shared" si="25"/>
        <v>18</v>
      </c>
      <c r="S212" s="208">
        <f t="shared" si="26"/>
        <v>3960</v>
      </c>
      <c r="T212" s="210">
        <f t="shared" si="27"/>
        <v>8360</v>
      </c>
    </row>
    <row r="213" spans="1:20" s="211" customFormat="1" ht="18">
      <c r="A213" s="205">
        <v>206</v>
      </c>
      <c r="B213" s="212" t="s">
        <v>1551</v>
      </c>
      <c r="C213" s="207" t="s">
        <v>1742</v>
      </c>
      <c r="D213" s="208">
        <v>1000</v>
      </c>
      <c r="E213" s="208">
        <v>33</v>
      </c>
      <c r="F213" s="208">
        <v>38</v>
      </c>
      <c r="G213" s="208">
        <v>57</v>
      </c>
      <c r="H213" s="208">
        <v>40</v>
      </c>
      <c r="I213" s="208">
        <v>11</v>
      </c>
      <c r="J213" s="209">
        <f t="shared" si="21"/>
        <v>29</v>
      </c>
      <c r="K213" s="208">
        <v>220</v>
      </c>
      <c r="L213" s="209">
        <v>20</v>
      </c>
      <c r="M213" s="208">
        <f t="shared" si="22"/>
        <v>4400</v>
      </c>
      <c r="N213" s="209">
        <v>0</v>
      </c>
      <c r="O213" s="208">
        <f t="shared" si="23"/>
        <v>0</v>
      </c>
      <c r="P213" s="209">
        <v>9</v>
      </c>
      <c r="Q213" s="208">
        <f t="shared" si="24"/>
        <v>1980</v>
      </c>
      <c r="R213" s="209">
        <v>0</v>
      </c>
      <c r="S213" s="208">
        <f t="shared" si="26"/>
        <v>0</v>
      </c>
      <c r="T213" s="210">
        <f t="shared" si="27"/>
        <v>6380</v>
      </c>
    </row>
    <row r="214" spans="1:20" s="211" customFormat="1" ht="18">
      <c r="A214" s="205">
        <v>207</v>
      </c>
      <c r="B214" s="212" t="s">
        <v>1552</v>
      </c>
      <c r="C214" s="207" t="s">
        <v>1742</v>
      </c>
      <c r="D214" s="208">
        <v>1000</v>
      </c>
      <c r="E214" s="208">
        <v>21</v>
      </c>
      <c r="F214" s="208">
        <v>19</v>
      </c>
      <c r="G214" s="208">
        <v>22</v>
      </c>
      <c r="H214" s="208">
        <v>40</v>
      </c>
      <c r="I214" s="208">
        <v>4</v>
      </c>
      <c r="J214" s="209">
        <f t="shared" si="21"/>
        <v>36</v>
      </c>
      <c r="K214" s="208">
        <v>350</v>
      </c>
      <c r="L214" s="209">
        <v>20</v>
      </c>
      <c r="M214" s="208">
        <f t="shared" si="22"/>
        <v>7000</v>
      </c>
      <c r="N214" s="209">
        <v>0</v>
      </c>
      <c r="O214" s="208">
        <f t="shared" si="23"/>
        <v>0</v>
      </c>
      <c r="P214" s="209">
        <v>16</v>
      </c>
      <c r="Q214" s="208">
        <f t="shared" si="24"/>
        <v>5600</v>
      </c>
      <c r="R214" s="209">
        <v>0</v>
      </c>
      <c r="S214" s="208">
        <f t="shared" si="26"/>
        <v>0</v>
      </c>
      <c r="T214" s="210">
        <f t="shared" si="27"/>
        <v>12600</v>
      </c>
    </row>
    <row r="215" spans="1:20" s="211" customFormat="1" ht="18">
      <c r="A215" s="205">
        <v>208</v>
      </c>
      <c r="B215" s="212" t="s">
        <v>1553</v>
      </c>
      <c r="C215" s="207" t="s">
        <v>1742</v>
      </c>
      <c r="D215" s="208">
        <v>300</v>
      </c>
      <c r="E215" s="208">
        <v>598</v>
      </c>
      <c r="F215" s="208">
        <v>646</v>
      </c>
      <c r="G215" s="208">
        <v>840</v>
      </c>
      <c r="H215" s="208">
        <v>1000</v>
      </c>
      <c r="I215" s="208">
        <v>204</v>
      </c>
      <c r="J215" s="209">
        <f t="shared" si="21"/>
        <v>796</v>
      </c>
      <c r="K215" s="208">
        <v>260</v>
      </c>
      <c r="L215" s="209">
        <v>250</v>
      </c>
      <c r="M215" s="208">
        <f t="shared" si="22"/>
        <v>65000</v>
      </c>
      <c r="N215" s="209">
        <v>250</v>
      </c>
      <c r="O215" s="208">
        <f t="shared" si="23"/>
        <v>65000</v>
      </c>
      <c r="P215" s="209">
        <v>250</v>
      </c>
      <c r="Q215" s="208">
        <f t="shared" si="24"/>
        <v>65000</v>
      </c>
      <c r="R215" s="209">
        <f t="shared" si="25"/>
        <v>46</v>
      </c>
      <c r="S215" s="208">
        <f t="shared" si="26"/>
        <v>11960</v>
      </c>
      <c r="T215" s="210">
        <f t="shared" si="27"/>
        <v>206960</v>
      </c>
    </row>
    <row r="216" spans="1:20" s="211" customFormat="1" ht="18">
      <c r="A216" s="205">
        <v>209</v>
      </c>
      <c r="B216" s="212" t="s">
        <v>1554</v>
      </c>
      <c r="C216" s="207" t="s">
        <v>1742</v>
      </c>
      <c r="D216" s="208">
        <v>500</v>
      </c>
      <c r="E216" s="208">
        <v>35</v>
      </c>
      <c r="F216" s="208">
        <v>37</v>
      </c>
      <c r="G216" s="208">
        <v>40</v>
      </c>
      <c r="H216" s="208">
        <v>60</v>
      </c>
      <c r="I216" s="208">
        <v>12</v>
      </c>
      <c r="J216" s="209">
        <f t="shared" si="21"/>
        <v>48</v>
      </c>
      <c r="K216" s="208">
        <v>154</v>
      </c>
      <c r="L216" s="209">
        <v>0</v>
      </c>
      <c r="M216" s="208">
        <f t="shared" si="22"/>
        <v>0</v>
      </c>
      <c r="N216" s="209">
        <v>30</v>
      </c>
      <c r="O216" s="208">
        <f t="shared" si="23"/>
        <v>4620</v>
      </c>
      <c r="P216" s="209">
        <v>0</v>
      </c>
      <c r="Q216" s="208">
        <f t="shared" si="24"/>
        <v>0</v>
      </c>
      <c r="R216" s="209">
        <f t="shared" si="25"/>
        <v>18</v>
      </c>
      <c r="S216" s="208">
        <f t="shared" si="26"/>
        <v>2772</v>
      </c>
      <c r="T216" s="210">
        <f t="shared" si="27"/>
        <v>7392</v>
      </c>
    </row>
    <row r="217" spans="1:20" s="211" customFormat="1" ht="36.75">
      <c r="A217" s="205">
        <v>210</v>
      </c>
      <c r="B217" s="212" t="s">
        <v>1555</v>
      </c>
      <c r="C217" s="207" t="s">
        <v>1746</v>
      </c>
      <c r="D217" s="208">
        <v>1</v>
      </c>
      <c r="E217" s="208">
        <v>1654</v>
      </c>
      <c r="F217" s="208">
        <v>1690</v>
      </c>
      <c r="G217" s="208">
        <v>1450</v>
      </c>
      <c r="H217" s="208">
        <v>1800</v>
      </c>
      <c r="I217" s="208">
        <v>282</v>
      </c>
      <c r="J217" s="209">
        <f t="shared" si="21"/>
        <v>1518</v>
      </c>
      <c r="K217" s="208">
        <v>15</v>
      </c>
      <c r="L217" s="209">
        <v>450</v>
      </c>
      <c r="M217" s="208">
        <f t="shared" si="22"/>
        <v>6750</v>
      </c>
      <c r="N217" s="209">
        <v>450</v>
      </c>
      <c r="O217" s="208">
        <f t="shared" si="23"/>
        <v>6750</v>
      </c>
      <c r="P217" s="209">
        <v>450</v>
      </c>
      <c r="Q217" s="208">
        <f t="shared" si="24"/>
        <v>6750</v>
      </c>
      <c r="R217" s="209">
        <f t="shared" si="25"/>
        <v>168</v>
      </c>
      <c r="S217" s="208">
        <f t="shared" si="26"/>
        <v>2520</v>
      </c>
      <c r="T217" s="210">
        <f t="shared" si="27"/>
        <v>22770</v>
      </c>
    </row>
    <row r="218" spans="1:20" s="211" customFormat="1" ht="36.75">
      <c r="A218" s="205">
        <v>211</v>
      </c>
      <c r="B218" s="212" t="s">
        <v>1556</v>
      </c>
      <c r="C218" s="207" t="s">
        <v>1745</v>
      </c>
      <c r="D218" s="208">
        <v>50</v>
      </c>
      <c r="E218" s="208">
        <v>2</v>
      </c>
      <c r="F218" s="208">
        <v>2</v>
      </c>
      <c r="G218" s="208">
        <v>1</v>
      </c>
      <c r="H218" s="208">
        <v>4</v>
      </c>
      <c r="I218" s="208">
        <v>2</v>
      </c>
      <c r="J218" s="209">
        <f t="shared" si="21"/>
        <v>2</v>
      </c>
      <c r="K218" s="208">
        <v>340</v>
      </c>
      <c r="L218" s="209">
        <v>0</v>
      </c>
      <c r="M218" s="208">
        <f t="shared" si="22"/>
        <v>0</v>
      </c>
      <c r="N218" s="209">
        <v>2</v>
      </c>
      <c r="O218" s="208">
        <f t="shared" si="23"/>
        <v>680</v>
      </c>
      <c r="P218" s="209">
        <v>0</v>
      </c>
      <c r="Q218" s="208">
        <f t="shared" si="24"/>
        <v>0</v>
      </c>
      <c r="R218" s="209">
        <f t="shared" si="25"/>
        <v>0</v>
      </c>
      <c r="S218" s="208">
        <f t="shared" si="26"/>
        <v>0</v>
      </c>
      <c r="T218" s="210">
        <f t="shared" si="27"/>
        <v>680</v>
      </c>
    </row>
    <row r="219" spans="1:20" s="211" customFormat="1" ht="36.75">
      <c r="A219" s="205">
        <v>212</v>
      </c>
      <c r="B219" s="212" t="s">
        <v>1557</v>
      </c>
      <c r="C219" s="207" t="s">
        <v>1745</v>
      </c>
      <c r="D219" s="208">
        <v>50</v>
      </c>
      <c r="E219" s="208">
        <v>2</v>
      </c>
      <c r="F219" s="208">
        <v>2</v>
      </c>
      <c r="G219" s="208">
        <v>1</v>
      </c>
      <c r="H219" s="208">
        <v>4</v>
      </c>
      <c r="I219" s="208">
        <v>2</v>
      </c>
      <c r="J219" s="209">
        <f t="shared" si="21"/>
        <v>2</v>
      </c>
      <c r="K219" s="208">
        <v>321</v>
      </c>
      <c r="L219" s="209">
        <v>0</v>
      </c>
      <c r="M219" s="208">
        <f t="shared" si="22"/>
        <v>0</v>
      </c>
      <c r="N219" s="209">
        <v>2</v>
      </c>
      <c r="O219" s="208">
        <f t="shared" si="23"/>
        <v>642</v>
      </c>
      <c r="P219" s="209">
        <v>0</v>
      </c>
      <c r="Q219" s="208">
        <f t="shared" si="24"/>
        <v>0</v>
      </c>
      <c r="R219" s="209">
        <f t="shared" si="25"/>
        <v>0</v>
      </c>
      <c r="S219" s="208">
        <f t="shared" si="26"/>
        <v>0</v>
      </c>
      <c r="T219" s="210">
        <f t="shared" si="27"/>
        <v>642</v>
      </c>
    </row>
    <row r="220" spans="1:20" s="211" customFormat="1" ht="18">
      <c r="A220" s="205">
        <v>213</v>
      </c>
      <c r="B220" s="212" t="s">
        <v>1558</v>
      </c>
      <c r="C220" s="207" t="s">
        <v>1747</v>
      </c>
      <c r="D220" s="208">
        <v>500</v>
      </c>
      <c r="E220" s="208">
        <v>10</v>
      </c>
      <c r="F220" s="208">
        <v>8</v>
      </c>
      <c r="G220" s="208">
        <v>12</v>
      </c>
      <c r="H220" s="208">
        <v>20</v>
      </c>
      <c r="I220" s="208">
        <v>0</v>
      </c>
      <c r="J220" s="209">
        <f t="shared" si="21"/>
        <v>20</v>
      </c>
      <c r="K220" s="208">
        <v>305</v>
      </c>
      <c r="L220" s="209">
        <v>0</v>
      </c>
      <c r="M220" s="208">
        <f t="shared" si="22"/>
        <v>0</v>
      </c>
      <c r="N220" s="209">
        <v>10</v>
      </c>
      <c r="O220" s="208">
        <f t="shared" si="23"/>
        <v>3050</v>
      </c>
      <c r="P220" s="209">
        <v>0</v>
      </c>
      <c r="Q220" s="208">
        <f t="shared" si="24"/>
        <v>0</v>
      </c>
      <c r="R220" s="209">
        <f t="shared" si="25"/>
        <v>10</v>
      </c>
      <c r="S220" s="208">
        <f t="shared" si="26"/>
        <v>3050</v>
      </c>
      <c r="T220" s="210">
        <f t="shared" si="27"/>
        <v>6100</v>
      </c>
    </row>
    <row r="221" spans="1:20" s="211" customFormat="1" ht="18">
      <c r="A221" s="205">
        <v>214</v>
      </c>
      <c r="B221" s="212" t="s">
        <v>1559</v>
      </c>
      <c r="C221" s="207" t="s">
        <v>1742</v>
      </c>
      <c r="D221" s="208">
        <v>100</v>
      </c>
      <c r="E221" s="208">
        <v>60</v>
      </c>
      <c r="F221" s="208">
        <v>5</v>
      </c>
      <c r="G221" s="208">
        <v>25</v>
      </c>
      <c r="H221" s="208">
        <v>0</v>
      </c>
      <c r="I221" s="208">
        <v>0</v>
      </c>
      <c r="J221" s="209">
        <f t="shared" si="21"/>
        <v>0</v>
      </c>
      <c r="K221" s="208">
        <v>0</v>
      </c>
      <c r="L221" s="209">
        <v>0</v>
      </c>
      <c r="M221" s="208">
        <f t="shared" si="22"/>
        <v>0</v>
      </c>
      <c r="N221" s="209">
        <v>0</v>
      </c>
      <c r="O221" s="208">
        <f t="shared" si="23"/>
        <v>0</v>
      </c>
      <c r="P221" s="209">
        <v>0</v>
      </c>
      <c r="Q221" s="208">
        <f t="shared" si="24"/>
        <v>0</v>
      </c>
      <c r="R221" s="209">
        <f t="shared" si="25"/>
        <v>0</v>
      </c>
      <c r="S221" s="208">
        <f t="shared" si="26"/>
        <v>0</v>
      </c>
      <c r="T221" s="210">
        <f t="shared" si="27"/>
        <v>0</v>
      </c>
    </row>
    <row r="222" spans="1:20" s="211" customFormat="1" ht="18">
      <c r="A222" s="205">
        <v>215</v>
      </c>
      <c r="B222" s="212" t="s">
        <v>1560</v>
      </c>
      <c r="C222" s="207" t="s">
        <v>1742</v>
      </c>
      <c r="D222" s="208">
        <v>500</v>
      </c>
      <c r="E222" s="208">
        <v>3636</v>
      </c>
      <c r="F222" s="208">
        <v>3778</v>
      </c>
      <c r="G222" s="208">
        <v>3930</v>
      </c>
      <c r="H222" s="208">
        <v>4200</v>
      </c>
      <c r="I222" s="208">
        <v>400</v>
      </c>
      <c r="J222" s="209">
        <f t="shared" si="21"/>
        <v>3800</v>
      </c>
      <c r="K222" s="208">
        <v>175</v>
      </c>
      <c r="L222" s="209">
        <v>1050</v>
      </c>
      <c r="M222" s="208">
        <f t="shared" si="22"/>
        <v>183750</v>
      </c>
      <c r="N222" s="209">
        <v>1050</v>
      </c>
      <c r="O222" s="208">
        <f t="shared" si="23"/>
        <v>183750</v>
      </c>
      <c r="P222" s="209">
        <v>1050</v>
      </c>
      <c r="Q222" s="208">
        <f t="shared" si="24"/>
        <v>183750</v>
      </c>
      <c r="R222" s="209">
        <f t="shared" si="25"/>
        <v>650</v>
      </c>
      <c r="S222" s="208">
        <f t="shared" si="26"/>
        <v>113750</v>
      </c>
      <c r="T222" s="210">
        <f t="shared" si="27"/>
        <v>665000</v>
      </c>
    </row>
    <row r="223" spans="1:20" s="211" customFormat="1" ht="36.75">
      <c r="A223" s="205">
        <v>216</v>
      </c>
      <c r="B223" s="212" t="s">
        <v>1561</v>
      </c>
      <c r="C223" s="207" t="s">
        <v>1743</v>
      </c>
      <c r="D223" s="208">
        <v>1</v>
      </c>
      <c r="E223" s="208">
        <v>15656</v>
      </c>
      <c r="F223" s="208">
        <v>14600</v>
      </c>
      <c r="G223" s="208">
        <v>15500</v>
      </c>
      <c r="H223" s="208">
        <v>16400</v>
      </c>
      <c r="I223" s="208">
        <v>600</v>
      </c>
      <c r="J223" s="209">
        <f t="shared" si="21"/>
        <v>15800</v>
      </c>
      <c r="K223" s="208">
        <v>7.9</v>
      </c>
      <c r="L223" s="209">
        <v>4100</v>
      </c>
      <c r="M223" s="208">
        <f t="shared" si="22"/>
        <v>32390</v>
      </c>
      <c r="N223" s="209">
        <v>4100</v>
      </c>
      <c r="O223" s="208">
        <f t="shared" si="23"/>
        <v>32390</v>
      </c>
      <c r="P223" s="209">
        <v>4100</v>
      </c>
      <c r="Q223" s="208">
        <f t="shared" si="24"/>
        <v>32390</v>
      </c>
      <c r="R223" s="209">
        <f t="shared" si="25"/>
        <v>3500</v>
      </c>
      <c r="S223" s="208">
        <f t="shared" si="26"/>
        <v>27650</v>
      </c>
      <c r="T223" s="210">
        <f t="shared" si="27"/>
        <v>124820</v>
      </c>
    </row>
    <row r="224" spans="1:20" s="211" customFormat="1" ht="18">
      <c r="A224" s="205">
        <v>217</v>
      </c>
      <c r="B224" s="212" t="s">
        <v>1562</v>
      </c>
      <c r="C224" s="207" t="s">
        <v>1742</v>
      </c>
      <c r="D224" s="208">
        <v>500</v>
      </c>
      <c r="E224" s="208">
        <v>6</v>
      </c>
      <c r="F224" s="208">
        <v>11</v>
      </c>
      <c r="G224" s="208">
        <v>16</v>
      </c>
      <c r="H224" s="208">
        <v>20</v>
      </c>
      <c r="I224" s="208">
        <v>0</v>
      </c>
      <c r="J224" s="209">
        <f t="shared" si="21"/>
        <v>20</v>
      </c>
      <c r="K224" s="208">
        <v>232.19</v>
      </c>
      <c r="L224" s="209">
        <v>0</v>
      </c>
      <c r="M224" s="208">
        <f t="shared" si="22"/>
        <v>0</v>
      </c>
      <c r="N224" s="209">
        <v>10</v>
      </c>
      <c r="O224" s="208">
        <f t="shared" si="23"/>
        <v>2321.9</v>
      </c>
      <c r="P224" s="209">
        <v>0</v>
      </c>
      <c r="Q224" s="208">
        <f t="shared" si="24"/>
        <v>0</v>
      </c>
      <c r="R224" s="209">
        <f t="shared" si="25"/>
        <v>10</v>
      </c>
      <c r="S224" s="208">
        <f t="shared" si="26"/>
        <v>2321.9</v>
      </c>
      <c r="T224" s="210">
        <f t="shared" si="27"/>
        <v>4643.8</v>
      </c>
    </row>
    <row r="225" spans="1:20" s="211" customFormat="1" ht="55.5">
      <c r="A225" s="205">
        <v>218</v>
      </c>
      <c r="B225" s="212" t="s">
        <v>1563</v>
      </c>
      <c r="C225" s="207" t="s">
        <v>1745</v>
      </c>
      <c r="D225" s="208">
        <v>1</v>
      </c>
      <c r="E225" s="208">
        <v>0</v>
      </c>
      <c r="F225" s="208">
        <v>40</v>
      </c>
      <c r="G225" s="208">
        <v>50</v>
      </c>
      <c r="H225" s="208">
        <v>200</v>
      </c>
      <c r="I225" s="208">
        <v>50</v>
      </c>
      <c r="J225" s="209">
        <f t="shared" si="21"/>
        <v>150</v>
      </c>
      <c r="K225" s="208">
        <v>5.5</v>
      </c>
      <c r="L225" s="209">
        <v>0</v>
      </c>
      <c r="M225" s="208">
        <f t="shared" si="22"/>
        <v>0</v>
      </c>
      <c r="N225" s="209">
        <v>100</v>
      </c>
      <c r="O225" s="208">
        <f t="shared" si="23"/>
        <v>550</v>
      </c>
      <c r="P225" s="209">
        <v>0</v>
      </c>
      <c r="Q225" s="208">
        <f t="shared" si="24"/>
        <v>0</v>
      </c>
      <c r="R225" s="209">
        <f t="shared" si="25"/>
        <v>50</v>
      </c>
      <c r="S225" s="208">
        <f t="shared" si="26"/>
        <v>275</v>
      </c>
      <c r="T225" s="210">
        <f t="shared" si="27"/>
        <v>825</v>
      </c>
    </row>
    <row r="226" spans="1:20" s="211" customFormat="1" ht="36.75">
      <c r="A226" s="205">
        <v>219</v>
      </c>
      <c r="B226" s="212" t="s">
        <v>1564</v>
      </c>
      <c r="C226" s="207" t="s">
        <v>1745</v>
      </c>
      <c r="D226" s="208">
        <v>1</v>
      </c>
      <c r="E226" s="208">
        <v>640</v>
      </c>
      <c r="F226" s="208">
        <v>660</v>
      </c>
      <c r="G226" s="208">
        <v>700</v>
      </c>
      <c r="H226" s="208">
        <v>740</v>
      </c>
      <c r="I226" s="208">
        <v>120</v>
      </c>
      <c r="J226" s="209">
        <f t="shared" si="21"/>
        <v>620</v>
      </c>
      <c r="K226" s="208">
        <v>2.68</v>
      </c>
      <c r="L226" s="209">
        <v>0</v>
      </c>
      <c r="M226" s="208">
        <f t="shared" si="22"/>
        <v>0</v>
      </c>
      <c r="N226" s="209">
        <v>370</v>
      </c>
      <c r="O226" s="208">
        <f t="shared" si="23"/>
        <v>991.6</v>
      </c>
      <c r="P226" s="209">
        <v>0</v>
      </c>
      <c r="Q226" s="208">
        <f t="shared" si="24"/>
        <v>0</v>
      </c>
      <c r="R226" s="209">
        <f t="shared" si="25"/>
        <v>250</v>
      </c>
      <c r="S226" s="208">
        <f t="shared" si="26"/>
        <v>670</v>
      </c>
      <c r="T226" s="210">
        <f t="shared" si="27"/>
        <v>1661.6</v>
      </c>
    </row>
    <row r="227" spans="1:20" s="211" customFormat="1" ht="18">
      <c r="A227" s="205">
        <v>220</v>
      </c>
      <c r="B227" s="212" t="s">
        <v>1565</v>
      </c>
      <c r="C227" s="207" t="s">
        <v>1742</v>
      </c>
      <c r="D227" s="208">
        <v>1000</v>
      </c>
      <c r="E227" s="208">
        <v>15</v>
      </c>
      <c r="F227" s="208">
        <v>29</v>
      </c>
      <c r="G227" s="208">
        <v>19</v>
      </c>
      <c r="H227" s="208">
        <v>30</v>
      </c>
      <c r="I227" s="208">
        <v>4</v>
      </c>
      <c r="J227" s="209">
        <f t="shared" si="21"/>
        <v>26</v>
      </c>
      <c r="K227" s="208">
        <v>200</v>
      </c>
      <c r="L227" s="209">
        <v>0</v>
      </c>
      <c r="M227" s="208">
        <f t="shared" si="22"/>
        <v>0</v>
      </c>
      <c r="N227" s="209">
        <v>10</v>
      </c>
      <c r="O227" s="208">
        <f t="shared" si="23"/>
        <v>2000</v>
      </c>
      <c r="P227" s="209">
        <v>10</v>
      </c>
      <c r="Q227" s="208">
        <f t="shared" si="24"/>
        <v>2000</v>
      </c>
      <c r="R227" s="209">
        <f t="shared" si="25"/>
        <v>6</v>
      </c>
      <c r="S227" s="208">
        <f t="shared" si="26"/>
        <v>1200</v>
      </c>
      <c r="T227" s="210">
        <f t="shared" si="27"/>
        <v>5200</v>
      </c>
    </row>
    <row r="228" spans="1:20" s="211" customFormat="1" ht="36.75">
      <c r="A228" s="205">
        <v>221</v>
      </c>
      <c r="B228" s="212" t="s">
        <v>1566</v>
      </c>
      <c r="C228" s="207" t="s">
        <v>1744</v>
      </c>
      <c r="D228" s="208">
        <v>1</v>
      </c>
      <c r="E228" s="208">
        <v>1550</v>
      </c>
      <c r="F228" s="208">
        <v>2050</v>
      </c>
      <c r="G228" s="208">
        <v>1520</v>
      </c>
      <c r="H228" s="208">
        <v>1800</v>
      </c>
      <c r="I228" s="208">
        <v>100</v>
      </c>
      <c r="J228" s="209">
        <f t="shared" si="21"/>
        <v>1700</v>
      </c>
      <c r="K228" s="208">
        <v>14.7</v>
      </c>
      <c r="L228" s="209">
        <v>0</v>
      </c>
      <c r="M228" s="208">
        <f t="shared" si="22"/>
        <v>0</v>
      </c>
      <c r="N228" s="209">
        <v>600</v>
      </c>
      <c r="O228" s="208">
        <f t="shared" si="23"/>
        <v>8820</v>
      </c>
      <c r="P228" s="209">
        <v>600</v>
      </c>
      <c r="Q228" s="208">
        <f t="shared" si="24"/>
        <v>8820</v>
      </c>
      <c r="R228" s="209">
        <f t="shared" si="25"/>
        <v>500</v>
      </c>
      <c r="S228" s="208">
        <f t="shared" si="26"/>
        <v>7350</v>
      </c>
      <c r="T228" s="210">
        <f t="shared" si="27"/>
        <v>24990</v>
      </c>
    </row>
    <row r="229" spans="1:20" s="211" customFormat="1" ht="36.75">
      <c r="A229" s="205">
        <v>222</v>
      </c>
      <c r="B229" s="212" t="s">
        <v>1567</v>
      </c>
      <c r="C229" s="207" t="s">
        <v>1743</v>
      </c>
      <c r="D229" s="208">
        <v>1</v>
      </c>
      <c r="E229" s="208">
        <v>24</v>
      </c>
      <c r="F229" s="208">
        <v>12</v>
      </c>
      <c r="G229" s="208">
        <v>12</v>
      </c>
      <c r="H229" s="208">
        <v>30</v>
      </c>
      <c r="I229" s="208">
        <v>0</v>
      </c>
      <c r="J229" s="209">
        <f t="shared" si="21"/>
        <v>30</v>
      </c>
      <c r="K229" s="208">
        <v>48</v>
      </c>
      <c r="L229" s="209">
        <v>15</v>
      </c>
      <c r="M229" s="208">
        <f t="shared" si="22"/>
        <v>720</v>
      </c>
      <c r="N229" s="209">
        <v>0</v>
      </c>
      <c r="O229" s="208">
        <f t="shared" si="23"/>
        <v>0</v>
      </c>
      <c r="P229" s="209">
        <v>15</v>
      </c>
      <c r="Q229" s="208">
        <f t="shared" si="24"/>
        <v>720</v>
      </c>
      <c r="R229" s="209">
        <f t="shared" si="25"/>
        <v>0</v>
      </c>
      <c r="S229" s="208">
        <f t="shared" si="26"/>
        <v>0</v>
      </c>
      <c r="T229" s="210">
        <f t="shared" si="27"/>
        <v>1440</v>
      </c>
    </row>
    <row r="230" spans="1:20" s="211" customFormat="1" ht="18">
      <c r="A230" s="205">
        <v>223</v>
      </c>
      <c r="B230" s="212" t="s">
        <v>1568</v>
      </c>
      <c r="C230" s="207" t="s">
        <v>1742</v>
      </c>
      <c r="D230" s="208">
        <v>10</v>
      </c>
      <c r="E230" s="208">
        <v>0</v>
      </c>
      <c r="F230" s="208">
        <v>2</v>
      </c>
      <c r="G230" s="208">
        <v>1</v>
      </c>
      <c r="H230" s="208">
        <v>10</v>
      </c>
      <c r="I230" s="208">
        <v>0</v>
      </c>
      <c r="J230" s="209">
        <f t="shared" si="21"/>
        <v>10</v>
      </c>
      <c r="K230" s="208">
        <v>11</v>
      </c>
      <c r="L230" s="209">
        <v>5</v>
      </c>
      <c r="M230" s="208">
        <f t="shared" si="22"/>
        <v>55</v>
      </c>
      <c r="N230" s="209">
        <v>0</v>
      </c>
      <c r="O230" s="208">
        <f t="shared" si="23"/>
        <v>0</v>
      </c>
      <c r="P230" s="209">
        <v>5</v>
      </c>
      <c r="Q230" s="208">
        <f t="shared" si="24"/>
        <v>55</v>
      </c>
      <c r="R230" s="209">
        <f t="shared" si="25"/>
        <v>0</v>
      </c>
      <c r="S230" s="208">
        <f t="shared" si="26"/>
        <v>0</v>
      </c>
      <c r="T230" s="210">
        <f t="shared" si="27"/>
        <v>110</v>
      </c>
    </row>
    <row r="231" spans="1:20" s="211" customFormat="1" ht="36.75">
      <c r="A231" s="205">
        <v>224</v>
      </c>
      <c r="B231" s="212" t="s">
        <v>1569</v>
      </c>
      <c r="C231" s="207" t="s">
        <v>1746</v>
      </c>
      <c r="D231" s="208">
        <v>1</v>
      </c>
      <c r="E231" s="208">
        <v>720</v>
      </c>
      <c r="F231" s="208">
        <v>0</v>
      </c>
      <c r="G231" s="208">
        <v>1736</v>
      </c>
      <c r="H231" s="208">
        <v>2600</v>
      </c>
      <c r="I231" s="208">
        <v>64</v>
      </c>
      <c r="J231" s="209">
        <f t="shared" si="21"/>
        <v>2536</v>
      </c>
      <c r="K231" s="208">
        <v>12</v>
      </c>
      <c r="L231" s="209">
        <v>0</v>
      </c>
      <c r="M231" s="208">
        <f t="shared" si="22"/>
        <v>0</v>
      </c>
      <c r="N231" s="209">
        <v>1300</v>
      </c>
      <c r="O231" s="208">
        <f t="shared" si="23"/>
        <v>15600</v>
      </c>
      <c r="P231" s="209">
        <v>0</v>
      </c>
      <c r="Q231" s="208">
        <f t="shared" si="24"/>
        <v>0</v>
      </c>
      <c r="R231" s="209">
        <f t="shared" si="25"/>
        <v>1236</v>
      </c>
      <c r="S231" s="208">
        <f t="shared" si="26"/>
        <v>14832</v>
      </c>
      <c r="T231" s="210">
        <f t="shared" si="27"/>
        <v>30432</v>
      </c>
    </row>
    <row r="232" spans="1:20" s="211" customFormat="1" ht="36.75">
      <c r="A232" s="205">
        <v>225</v>
      </c>
      <c r="B232" s="212" t="s">
        <v>1570</v>
      </c>
      <c r="C232" s="207" t="s">
        <v>1746</v>
      </c>
      <c r="D232" s="208">
        <v>1</v>
      </c>
      <c r="E232" s="208">
        <v>1836</v>
      </c>
      <c r="F232" s="208">
        <v>1976</v>
      </c>
      <c r="G232" s="208">
        <v>280</v>
      </c>
      <c r="H232" s="208">
        <v>0</v>
      </c>
      <c r="I232" s="208">
        <v>0</v>
      </c>
      <c r="J232" s="209">
        <f t="shared" si="21"/>
        <v>0</v>
      </c>
      <c r="K232" s="208">
        <v>0</v>
      </c>
      <c r="L232" s="209">
        <v>0</v>
      </c>
      <c r="M232" s="208">
        <f t="shared" si="22"/>
        <v>0</v>
      </c>
      <c r="N232" s="209">
        <v>0</v>
      </c>
      <c r="O232" s="208">
        <f t="shared" si="23"/>
        <v>0</v>
      </c>
      <c r="P232" s="209">
        <v>0</v>
      </c>
      <c r="Q232" s="208">
        <f t="shared" si="24"/>
        <v>0</v>
      </c>
      <c r="R232" s="209">
        <f t="shared" si="25"/>
        <v>0</v>
      </c>
      <c r="S232" s="208">
        <f t="shared" si="26"/>
        <v>0</v>
      </c>
      <c r="T232" s="210">
        <f t="shared" si="27"/>
        <v>0</v>
      </c>
    </row>
    <row r="233" spans="1:20" s="211" customFormat="1" ht="36.75">
      <c r="A233" s="205">
        <v>226</v>
      </c>
      <c r="B233" s="212" t="s">
        <v>1571</v>
      </c>
      <c r="C233" s="207" t="s">
        <v>1744</v>
      </c>
      <c r="D233" s="208">
        <v>1</v>
      </c>
      <c r="E233" s="208">
        <v>1168</v>
      </c>
      <c r="F233" s="208">
        <v>1370</v>
      </c>
      <c r="G233" s="208">
        <v>1521</v>
      </c>
      <c r="H233" s="208">
        <v>1500</v>
      </c>
      <c r="I233" s="208">
        <v>237</v>
      </c>
      <c r="J233" s="209">
        <f t="shared" si="21"/>
        <v>1263</v>
      </c>
      <c r="K233" s="208">
        <v>180.51</v>
      </c>
      <c r="L233" s="209">
        <v>0</v>
      </c>
      <c r="M233" s="208">
        <f t="shared" si="22"/>
        <v>0</v>
      </c>
      <c r="N233" s="209">
        <v>750</v>
      </c>
      <c r="O233" s="208">
        <f t="shared" si="23"/>
        <v>135382.5</v>
      </c>
      <c r="P233" s="209">
        <v>0</v>
      </c>
      <c r="Q233" s="208">
        <f t="shared" si="24"/>
        <v>0</v>
      </c>
      <c r="R233" s="209">
        <f t="shared" si="25"/>
        <v>513</v>
      </c>
      <c r="S233" s="208">
        <f t="shared" si="26"/>
        <v>92601.62999999999</v>
      </c>
      <c r="T233" s="210">
        <f t="shared" si="27"/>
        <v>227984.13</v>
      </c>
    </row>
    <row r="234" spans="1:20" s="211" customFormat="1" ht="36.75">
      <c r="A234" s="205">
        <v>227</v>
      </c>
      <c r="B234" s="212" t="s">
        <v>1572</v>
      </c>
      <c r="C234" s="207" t="s">
        <v>1742</v>
      </c>
      <c r="D234" s="208">
        <v>30</v>
      </c>
      <c r="E234" s="208">
        <v>86</v>
      </c>
      <c r="F234" s="208">
        <v>69</v>
      </c>
      <c r="G234" s="208">
        <v>46</v>
      </c>
      <c r="H234" s="208">
        <v>80</v>
      </c>
      <c r="I234" s="208">
        <v>9</v>
      </c>
      <c r="J234" s="209">
        <f t="shared" si="21"/>
        <v>71</v>
      </c>
      <c r="K234" s="208">
        <v>390</v>
      </c>
      <c r="L234" s="209">
        <v>20</v>
      </c>
      <c r="M234" s="208">
        <f t="shared" si="22"/>
        <v>7800</v>
      </c>
      <c r="N234" s="209">
        <v>20</v>
      </c>
      <c r="O234" s="208">
        <f t="shared" si="23"/>
        <v>7800</v>
      </c>
      <c r="P234" s="209">
        <v>20</v>
      </c>
      <c r="Q234" s="208">
        <f t="shared" si="24"/>
        <v>7800</v>
      </c>
      <c r="R234" s="209">
        <f t="shared" si="25"/>
        <v>11</v>
      </c>
      <c r="S234" s="208">
        <f t="shared" si="26"/>
        <v>4290</v>
      </c>
      <c r="T234" s="210">
        <f t="shared" si="27"/>
        <v>27690</v>
      </c>
    </row>
    <row r="235" spans="1:20" s="211" customFormat="1" ht="36.75">
      <c r="A235" s="205">
        <v>228</v>
      </c>
      <c r="B235" s="212" t="s">
        <v>1573</v>
      </c>
      <c r="C235" s="207" t="s">
        <v>1746</v>
      </c>
      <c r="D235" s="208">
        <v>1</v>
      </c>
      <c r="E235" s="208">
        <v>100</v>
      </c>
      <c r="F235" s="208">
        <v>100</v>
      </c>
      <c r="G235" s="208">
        <v>0</v>
      </c>
      <c r="H235" s="208">
        <v>0</v>
      </c>
      <c r="I235" s="208">
        <v>0</v>
      </c>
      <c r="J235" s="209">
        <f t="shared" si="21"/>
        <v>0</v>
      </c>
      <c r="K235" s="208">
        <v>0</v>
      </c>
      <c r="L235" s="209">
        <v>0</v>
      </c>
      <c r="M235" s="208">
        <f t="shared" si="22"/>
        <v>0</v>
      </c>
      <c r="N235" s="209">
        <v>0</v>
      </c>
      <c r="O235" s="208">
        <f t="shared" si="23"/>
        <v>0</v>
      </c>
      <c r="P235" s="209">
        <v>0</v>
      </c>
      <c r="Q235" s="208">
        <f t="shared" si="24"/>
        <v>0</v>
      </c>
      <c r="R235" s="209">
        <f t="shared" si="25"/>
        <v>0</v>
      </c>
      <c r="S235" s="208">
        <f t="shared" si="26"/>
        <v>0</v>
      </c>
      <c r="T235" s="210">
        <f t="shared" si="27"/>
        <v>0</v>
      </c>
    </row>
    <row r="236" spans="1:20" s="211" customFormat="1" ht="36.75">
      <c r="A236" s="205">
        <v>229</v>
      </c>
      <c r="B236" s="212" t="s">
        <v>1574</v>
      </c>
      <c r="C236" s="207" t="s">
        <v>1745</v>
      </c>
      <c r="D236" s="208">
        <v>10</v>
      </c>
      <c r="E236" s="208">
        <v>130</v>
      </c>
      <c r="F236" s="208">
        <v>170</v>
      </c>
      <c r="G236" s="208">
        <v>190</v>
      </c>
      <c r="H236" s="208">
        <v>200</v>
      </c>
      <c r="I236" s="208">
        <v>10</v>
      </c>
      <c r="J236" s="209">
        <f t="shared" si="21"/>
        <v>190</v>
      </c>
      <c r="K236" s="208">
        <v>65</v>
      </c>
      <c r="L236" s="209">
        <v>50</v>
      </c>
      <c r="M236" s="208">
        <f t="shared" si="22"/>
        <v>3250</v>
      </c>
      <c r="N236" s="209">
        <v>50</v>
      </c>
      <c r="O236" s="208">
        <f t="shared" si="23"/>
        <v>3250</v>
      </c>
      <c r="P236" s="209">
        <v>50</v>
      </c>
      <c r="Q236" s="208">
        <f t="shared" si="24"/>
        <v>3250</v>
      </c>
      <c r="R236" s="209">
        <f t="shared" si="25"/>
        <v>40</v>
      </c>
      <c r="S236" s="208">
        <f t="shared" si="26"/>
        <v>2600</v>
      </c>
      <c r="T236" s="210">
        <f t="shared" si="27"/>
        <v>12350</v>
      </c>
    </row>
    <row r="237" spans="1:20" s="211" customFormat="1" ht="36.75">
      <c r="A237" s="205">
        <v>230</v>
      </c>
      <c r="B237" s="212" t="s">
        <v>1575</v>
      </c>
      <c r="C237" s="207" t="s">
        <v>1747</v>
      </c>
      <c r="D237" s="208">
        <v>28</v>
      </c>
      <c r="E237" s="208">
        <v>36</v>
      </c>
      <c r="F237" s="208">
        <v>0</v>
      </c>
      <c r="G237" s="208">
        <v>10</v>
      </c>
      <c r="H237" s="208">
        <v>50</v>
      </c>
      <c r="I237" s="208">
        <v>0</v>
      </c>
      <c r="J237" s="209">
        <f t="shared" si="21"/>
        <v>50</v>
      </c>
      <c r="K237" s="208">
        <v>740</v>
      </c>
      <c r="L237" s="209">
        <v>0</v>
      </c>
      <c r="M237" s="208">
        <f t="shared" si="22"/>
        <v>0</v>
      </c>
      <c r="N237" s="209">
        <v>25</v>
      </c>
      <c r="O237" s="208">
        <f t="shared" si="23"/>
        <v>18500</v>
      </c>
      <c r="P237" s="209">
        <v>0</v>
      </c>
      <c r="Q237" s="208">
        <f t="shared" si="24"/>
        <v>0</v>
      </c>
      <c r="R237" s="209">
        <f t="shared" si="25"/>
        <v>25</v>
      </c>
      <c r="S237" s="208">
        <f t="shared" si="26"/>
        <v>18500</v>
      </c>
      <c r="T237" s="210">
        <f t="shared" si="27"/>
        <v>37000</v>
      </c>
    </row>
    <row r="238" spans="1:20" s="211" customFormat="1" ht="36.75">
      <c r="A238" s="205">
        <v>231</v>
      </c>
      <c r="B238" s="212" t="s">
        <v>1576</v>
      </c>
      <c r="C238" s="207" t="s">
        <v>1742</v>
      </c>
      <c r="D238" s="208">
        <v>30</v>
      </c>
      <c r="E238" s="208">
        <v>30</v>
      </c>
      <c r="F238" s="208">
        <v>24</v>
      </c>
      <c r="G238" s="208">
        <v>36</v>
      </c>
      <c r="H238" s="208">
        <v>50</v>
      </c>
      <c r="I238" s="208">
        <v>0</v>
      </c>
      <c r="J238" s="209">
        <f t="shared" si="21"/>
        <v>50</v>
      </c>
      <c r="K238" s="208">
        <v>730</v>
      </c>
      <c r="L238" s="209">
        <v>0</v>
      </c>
      <c r="M238" s="208">
        <f t="shared" si="22"/>
        <v>0</v>
      </c>
      <c r="N238" s="209">
        <v>25</v>
      </c>
      <c r="O238" s="208">
        <f t="shared" si="23"/>
        <v>18250</v>
      </c>
      <c r="P238" s="209">
        <v>0</v>
      </c>
      <c r="Q238" s="208">
        <f t="shared" si="24"/>
        <v>0</v>
      </c>
      <c r="R238" s="209">
        <f t="shared" si="25"/>
        <v>25</v>
      </c>
      <c r="S238" s="208">
        <f t="shared" si="26"/>
        <v>18250</v>
      </c>
      <c r="T238" s="210">
        <f t="shared" si="27"/>
        <v>36500</v>
      </c>
    </row>
    <row r="239" spans="1:20" s="211" customFormat="1" ht="36.75">
      <c r="A239" s="205">
        <v>232</v>
      </c>
      <c r="B239" s="212" t="s">
        <v>1577</v>
      </c>
      <c r="C239" s="207" t="s">
        <v>1744</v>
      </c>
      <c r="D239" s="208">
        <v>1</v>
      </c>
      <c r="E239" s="208">
        <v>260</v>
      </c>
      <c r="F239" s="208">
        <v>0</v>
      </c>
      <c r="G239" s="208">
        <v>0</v>
      </c>
      <c r="H239" s="208">
        <v>260</v>
      </c>
      <c r="I239" s="208">
        <v>58</v>
      </c>
      <c r="J239" s="209">
        <f t="shared" si="21"/>
        <v>202</v>
      </c>
      <c r="K239" s="208">
        <v>0</v>
      </c>
      <c r="L239" s="209">
        <v>65</v>
      </c>
      <c r="M239" s="208">
        <f t="shared" si="22"/>
        <v>0</v>
      </c>
      <c r="N239" s="209">
        <v>65</v>
      </c>
      <c r="O239" s="208">
        <f t="shared" si="23"/>
        <v>0</v>
      </c>
      <c r="P239" s="209">
        <v>65</v>
      </c>
      <c r="Q239" s="208">
        <f t="shared" si="24"/>
        <v>0</v>
      </c>
      <c r="R239" s="209">
        <f t="shared" si="25"/>
        <v>7</v>
      </c>
      <c r="S239" s="208">
        <f t="shared" si="26"/>
        <v>0</v>
      </c>
      <c r="T239" s="210">
        <f t="shared" si="27"/>
        <v>0</v>
      </c>
    </row>
    <row r="240" spans="1:20" s="211" customFormat="1" ht="36.75">
      <c r="A240" s="205">
        <v>233</v>
      </c>
      <c r="B240" s="212" t="s">
        <v>1578</v>
      </c>
      <c r="C240" s="207" t="s">
        <v>1744</v>
      </c>
      <c r="D240" s="208">
        <v>1</v>
      </c>
      <c r="E240" s="208">
        <v>83</v>
      </c>
      <c r="F240" s="208">
        <v>41</v>
      </c>
      <c r="G240" s="208">
        <v>20</v>
      </c>
      <c r="H240" s="208">
        <v>40</v>
      </c>
      <c r="I240" s="208">
        <v>0</v>
      </c>
      <c r="J240" s="209">
        <f t="shared" si="21"/>
        <v>40</v>
      </c>
      <c r="K240" s="208">
        <v>591.4</v>
      </c>
      <c r="L240" s="209">
        <v>0</v>
      </c>
      <c r="M240" s="208">
        <f t="shared" si="22"/>
        <v>0</v>
      </c>
      <c r="N240" s="209">
        <v>0</v>
      </c>
      <c r="O240" s="208">
        <f t="shared" si="23"/>
        <v>0</v>
      </c>
      <c r="P240" s="209">
        <v>0</v>
      </c>
      <c r="Q240" s="208">
        <f t="shared" si="24"/>
        <v>0</v>
      </c>
      <c r="R240" s="209">
        <f t="shared" si="25"/>
        <v>40</v>
      </c>
      <c r="S240" s="208">
        <f t="shared" si="26"/>
        <v>23656</v>
      </c>
      <c r="T240" s="210">
        <f t="shared" si="27"/>
        <v>23656</v>
      </c>
    </row>
    <row r="241" spans="1:20" s="211" customFormat="1" ht="18">
      <c r="A241" s="205">
        <v>234</v>
      </c>
      <c r="B241" s="212" t="s">
        <v>1579</v>
      </c>
      <c r="C241" s="207" t="s">
        <v>1746</v>
      </c>
      <c r="D241" s="208">
        <v>1</v>
      </c>
      <c r="E241" s="208">
        <v>668</v>
      </c>
      <c r="F241" s="208">
        <v>825</v>
      </c>
      <c r="G241" s="208">
        <v>825</v>
      </c>
      <c r="H241" s="208">
        <v>1000</v>
      </c>
      <c r="I241" s="208">
        <v>210</v>
      </c>
      <c r="J241" s="209">
        <f t="shared" si="21"/>
        <v>790</v>
      </c>
      <c r="K241" s="208">
        <v>12</v>
      </c>
      <c r="L241" s="209">
        <v>0</v>
      </c>
      <c r="M241" s="208">
        <f t="shared" si="22"/>
        <v>0</v>
      </c>
      <c r="N241" s="209">
        <v>300</v>
      </c>
      <c r="O241" s="208">
        <f t="shared" si="23"/>
        <v>3600</v>
      </c>
      <c r="P241" s="209">
        <v>0</v>
      </c>
      <c r="Q241" s="208">
        <f t="shared" si="24"/>
        <v>0</v>
      </c>
      <c r="R241" s="209">
        <f t="shared" si="25"/>
        <v>490</v>
      </c>
      <c r="S241" s="208">
        <f t="shared" si="26"/>
        <v>5880</v>
      </c>
      <c r="T241" s="210">
        <f t="shared" si="27"/>
        <v>9480</v>
      </c>
    </row>
    <row r="242" spans="1:20" s="211" customFormat="1" ht="18">
      <c r="A242" s="205">
        <v>235</v>
      </c>
      <c r="B242" s="212" t="s">
        <v>1580</v>
      </c>
      <c r="C242" s="207" t="s">
        <v>1742</v>
      </c>
      <c r="D242" s="208">
        <v>1000</v>
      </c>
      <c r="E242" s="208">
        <v>121</v>
      </c>
      <c r="F242" s="208">
        <v>164</v>
      </c>
      <c r="G242" s="208">
        <v>143</v>
      </c>
      <c r="H242" s="208">
        <v>320</v>
      </c>
      <c r="I242" s="208">
        <v>53</v>
      </c>
      <c r="J242" s="209">
        <f t="shared" si="21"/>
        <v>267</v>
      </c>
      <c r="K242" s="208">
        <v>190</v>
      </c>
      <c r="L242" s="209">
        <v>80</v>
      </c>
      <c r="M242" s="208">
        <f t="shared" si="22"/>
        <v>15200</v>
      </c>
      <c r="N242" s="209">
        <v>80</v>
      </c>
      <c r="O242" s="208">
        <f t="shared" si="23"/>
        <v>15200</v>
      </c>
      <c r="P242" s="209">
        <v>80</v>
      </c>
      <c r="Q242" s="208">
        <f t="shared" si="24"/>
        <v>15200</v>
      </c>
      <c r="R242" s="209">
        <f t="shared" si="25"/>
        <v>27</v>
      </c>
      <c r="S242" s="208">
        <f t="shared" si="26"/>
        <v>5130</v>
      </c>
      <c r="T242" s="210">
        <f t="shared" si="27"/>
        <v>50730</v>
      </c>
    </row>
    <row r="243" spans="1:20" s="211" customFormat="1" ht="36.75">
      <c r="A243" s="205">
        <v>236</v>
      </c>
      <c r="B243" s="212" t="s">
        <v>1581</v>
      </c>
      <c r="C243" s="207" t="s">
        <v>1742</v>
      </c>
      <c r="D243" s="208">
        <v>30</v>
      </c>
      <c r="E243" s="208">
        <v>1891</v>
      </c>
      <c r="F243" s="208">
        <v>2154</v>
      </c>
      <c r="G243" s="208">
        <v>1849</v>
      </c>
      <c r="H243" s="208">
        <v>1940</v>
      </c>
      <c r="I243" s="208">
        <v>197</v>
      </c>
      <c r="J243" s="209">
        <f t="shared" si="21"/>
        <v>1743</v>
      </c>
      <c r="K243" s="208">
        <v>35.1</v>
      </c>
      <c r="L243" s="209">
        <v>0</v>
      </c>
      <c r="M243" s="208">
        <f t="shared" si="22"/>
        <v>0</v>
      </c>
      <c r="N243" s="209">
        <v>970</v>
      </c>
      <c r="O243" s="208">
        <f t="shared" si="23"/>
        <v>34047</v>
      </c>
      <c r="P243" s="209">
        <v>0</v>
      </c>
      <c r="Q243" s="208">
        <f t="shared" si="24"/>
        <v>0</v>
      </c>
      <c r="R243" s="209">
        <f t="shared" si="25"/>
        <v>773</v>
      </c>
      <c r="S243" s="208">
        <f t="shared" si="26"/>
        <v>27132.300000000003</v>
      </c>
      <c r="T243" s="210">
        <f t="shared" si="27"/>
        <v>61179.3</v>
      </c>
    </row>
    <row r="244" spans="1:20" s="211" customFormat="1" ht="36.75">
      <c r="A244" s="205">
        <v>237</v>
      </c>
      <c r="B244" s="212" t="s">
        <v>1582</v>
      </c>
      <c r="C244" s="207" t="s">
        <v>1748</v>
      </c>
      <c r="D244" s="208">
        <v>50</v>
      </c>
      <c r="E244" s="208">
        <v>448</v>
      </c>
      <c r="F244" s="208">
        <v>568</v>
      </c>
      <c r="G244" s="208">
        <v>465</v>
      </c>
      <c r="H244" s="208">
        <v>500</v>
      </c>
      <c r="I244" s="208">
        <v>135</v>
      </c>
      <c r="J244" s="209">
        <f t="shared" si="21"/>
        <v>365</v>
      </c>
      <c r="K244" s="208">
        <v>62</v>
      </c>
      <c r="L244" s="209">
        <v>250</v>
      </c>
      <c r="M244" s="208">
        <f t="shared" si="22"/>
        <v>15500</v>
      </c>
      <c r="N244" s="209">
        <v>0</v>
      </c>
      <c r="O244" s="208">
        <f t="shared" si="23"/>
        <v>0</v>
      </c>
      <c r="P244" s="209">
        <f>J244-L244</f>
        <v>115</v>
      </c>
      <c r="Q244" s="208">
        <f t="shared" si="24"/>
        <v>7130</v>
      </c>
      <c r="R244" s="209">
        <v>0</v>
      </c>
      <c r="S244" s="208">
        <f t="shared" si="26"/>
        <v>0</v>
      </c>
      <c r="T244" s="210">
        <f t="shared" si="27"/>
        <v>22630</v>
      </c>
    </row>
    <row r="245" spans="1:20" s="211" customFormat="1" ht="18">
      <c r="A245" s="205">
        <v>238</v>
      </c>
      <c r="B245" s="212" t="s">
        <v>1583</v>
      </c>
      <c r="C245" s="207" t="s">
        <v>1745</v>
      </c>
      <c r="D245" s="208">
        <v>1</v>
      </c>
      <c r="E245" s="208">
        <v>2</v>
      </c>
      <c r="F245" s="208">
        <v>4</v>
      </c>
      <c r="G245" s="208">
        <v>0</v>
      </c>
      <c r="H245" s="208">
        <v>20</v>
      </c>
      <c r="I245" s="208">
        <v>0</v>
      </c>
      <c r="J245" s="209">
        <f t="shared" si="21"/>
        <v>20</v>
      </c>
      <c r="K245" s="208">
        <v>203</v>
      </c>
      <c r="L245" s="209">
        <v>10</v>
      </c>
      <c r="M245" s="208">
        <f t="shared" si="22"/>
        <v>2030</v>
      </c>
      <c r="N245" s="209">
        <v>0</v>
      </c>
      <c r="O245" s="208">
        <f t="shared" si="23"/>
        <v>0</v>
      </c>
      <c r="P245" s="209">
        <v>10</v>
      </c>
      <c r="Q245" s="208">
        <f t="shared" si="24"/>
        <v>2030</v>
      </c>
      <c r="R245" s="209">
        <f t="shared" si="25"/>
        <v>0</v>
      </c>
      <c r="S245" s="208">
        <f t="shared" si="26"/>
        <v>0</v>
      </c>
      <c r="T245" s="210">
        <f t="shared" si="27"/>
        <v>4060</v>
      </c>
    </row>
    <row r="246" spans="1:20" s="211" customFormat="1" ht="18">
      <c r="A246" s="205">
        <v>239</v>
      </c>
      <c r="B246" s="212" t="s">
        <v>1584</v>
      </c>
      <c r="C246" s="207" t="s">
        <v>1742</v>
      </c>
      <c r="D246" s="208">
        <v>28</v>
      </c>
      <c r="E246" s="208">
        <v>288</v>
      </c>
      <c r="F246" s="208">
        <v>240</v>
      </c>
      <c r="G246" s="208">
        <v>190</v>
      </c>
      <c r="H246" s="208">
        <v>240</v>
      </c>
      <c r="I246" s="208">
        <v>22</v>
      </c>
      <c r="J246" s="209">
        <f t="shared" si="21"/>
        <v>218</v>
      </c>
      <c r="K246" s="208">
        <v>699.72</v>
      </c>
      <c r="L246" s="209">
        <v>120</v>
      </c>
      <c r="M246" s="208">
        <f t="shared" si="22"/>
        <v>83966.40000000001</v>
      </c>
      <c r="N246" s="209">
        <v>0</v>
      </c>
      <c r="O246" s="208">
        <f t="shared" si="23"/>
        <v>0</v>
      </c>
      <c r="P246" s="209">
        <f>J246-L246</f>
        <v>98</v>
      </c>
      <c r="Q246" s="208">
        <f t="shared" si="24"/>
        <v>68572.56</v>
      </c>
      <c r="R246" s="209">
        <v>0</v>
      </c>
      <c r="S246" s="208">
        <f t="shared" si="26"/>
        <v>0</v>
      </c>
      <c r="T246" s="210">
        <f t="shared" si="27"/>
        <v>152538.96000000002</v>
      </c>
    </row>
    <row r="247" spans="1:20" s="211" customFormat="1" ht="36.75">
      <c r="A247" s="205">
        <v>240</v>
      </c>
      <c r="B247" s="212" t="s">
        <v>1585</v>
      </c>
      <c r="C247" s="207" t="s">
        <v>1742</v>
      </c>
      <c r="D247" s="208">
        <v>400</v>
      </c>
      <c r="E247" s="208">
        <v>12</v>
      </c>
      <c r="F247" s="208">
        <v>0</v>
      </c>
      <c r="G247" s="208">
        <v>0</v>
      </c>
      <c r="H247" s="208">
        <v>0</v>
      </c>
      <c r="I247" s="208">
        <v>0</v>
      </c>
      <c r="J247" s="209">
        <f t="shared" si="21"/>
        <v>0</v>
      </c>
      <c r="K247" s="208">
        <v>0</v>
      </c>
      <c r="L247" s="209">
        <v>0</v>
      </c>
      <c r="M247" s="208">
        <f t="shared" si="22"/>
        <v>0</v>
      </c>
      <c r="N247" s="209">
        <v>0</v>
      </c>
      <c r="O247" s="208">
        <f t="shared" si="23"/>
        <v>0</v>
      </c>
      <c r="P247" s="209">
        <v>0</v>
      </c>
      <c r="Q247" s="208">
        <f t="shared" si="24"/>
        <v>0</v>
      </c>
      <c r="R247" s="209">
        <f t="shared" si="25"/>
        <v>0</v>
      </c>
      <c r="S247" s="208">
        <f t="shared" si="26"/>
        <v>0</v>
      </c>
      <c r="T247" s="210">
        <f t="shared" si="27"/>
        <v>0</v>
      </c>
    </row>
    <row r="248" spans="1:20" s="211" customFormat="1" ht="36.75">
      <c r="A248" s="205">
        <v>241</v>
      </c>
      <c r="B248" s="212" t="s">
        <v>1586</v>
      </c>
      <c r="C248" s="207" t="s">
        <v>1746</v>
      </c>
      <c r="D248" s="208">
        <v>1</v>
      </c>
      <c r="E248" s="208">
        <v>30</v>
      </c>
      <c r="F248" s="208">
        <v>0</v>
      </c>
      <c r="G248" s="208">
        <v>0</v>
      </c>
      <c r="H248" s="208">
        <v>40</v>
      </c>
      <c r="I248" s="208">
        <v>0</v>
      </c>
      <c r="J248" s="209">
        <f t="shared" si="21"/>
        <v>40</v>
      </c>
      <c r="K248" s="208">
        <v>65</v>
      </c>
      <c r="L248" s="209">
        <v>20</v>
      </c>
      <c r="M248" s="208">
        <f t="shared" si="22"/>
        <v>1300</v>
      </c>
      <c r="N248" s="209">
        <v>0</v>
      </c>
      <c r="O248" s="208">
        <f t="shared" si="23"/>
        <v>0</v>
      </c>
      <c r="P248" s="209">
        <v>20</v>
      </c>
      <c r="Q248" s="208">
        <f t="shared" si="24"/>
        <v>1300</v>
      </c>
      <c r="R248" s="209">
        <f t="shared" si="25"/>
        <v>0</v>
      </c>
      <c r="S248" s="208">
        <f t="shared" si="26"/>
        <v>0</v>
      </c>
      <c r="T248" s="210">
        <f t="shared" si="27"/>
        <v>2600</v>
      </c>
    </row>
    <row r="249" spans="1:20" s="211" customFormat="1" ht="18">
      <c r="A249" s="205">
        <v>242</v>
      </c>
      <c r="B249" s="212" t="s">
        <v>1587</v>
      </c>
      <c r="C249" s="207" t="s">
        <v>1742</v>
      </c>
      <c r="D249" s="208">
        <v>60</v>
      </c>
      <c r="E249" s="208">
        <v>30</v>
      </c>
      <c r="F249" s="208">
        <v>73</v>
      </c>
      <c r="G249" s="208">
        <v>66</v>
      </c>
      <c r="H249" s="208">
        <v>70</v>
      </c>
      <c r="I249" s="208">
        <v>23</v>
      </c>
      <c r="J249" s="209">
        <f t="shared" si="21"/>
        <v>47</v>
      </c>
      <c r="K249" s="208">
        <v>298.47</v>
      </c>
      <c r="L249" s="209">
        <v>0</v>
      </c>
      <c r="M249" s="208">
        <f t="shared" si="22"/>
        <v>0</v>
      </c>
      <c r="N249" s="209">
        <v>0</v>
      </c>
      <c r="O249" s="208">
        <f t="shared" si="23"/>
        <v>0</v>
      </c>
      <c r="P249" s="209">
        <v>0</v>
      </c>
      <c r="Q249" s="208">
        <f t="shared" si="24"/>
        <v>0</v>
      </c>
      <c r="R249" s="209">
        <f t="shared" si="25"/>
        <v>47</v>
      </c>
      <c r="S249" s="208">
        <f t="shared" si="26"/>
        <v>14028.090000000002</v>
      </c>
      <c r="T249" s="210">
        <f t="shared" si="27"/>
        <v>14028.090000000002</v>
      </c>
    </row>
    <row r="250" spans="1:20" s="211" customFormat="1" ht="36.75">
      <c r="A250" s="205">
        <v>243</v>
      </c>
      <c r="B250" s="212" t="s">
        <v>1588</v>
      </c>
      <c r="C250" s="207" t="s">
        <v>1745</v>
      </c>
      <c r="D250" s="208">
        <v>10</v>
      </c>
      <c r="E250" s="208">
        <v>27</v>
      </c>
      <c r="F250" s="208">
        <v>40</v>
      </c>
      <c r="G250" s="208">
        <v>20</v>
      </c>
      <c r="H250" s="208">
        <v>33</v>
      </c>
      <c r="I250" s="208">
        <v>15</v>
      </c>
      <c r="J250" s="209">
        <f t="shared" si="21"/>
        <v>18</v>
      </c>
      <c r="K250" s="208">
        <v>925.55</v>
      </c>
      <c r="L250" s="209">
        <v>0</v>
      </c>
      <c r="M250" s="208">
        <f t="shared" si="22"/>
        <v>0</v>
      </c>
      <c r="N250" s="209">
        <v>18</v>
      </c>
      <c r="O250" s="208">
        <f t="shared" si="23"/>
        <v>16659.899999999998</v>
      </c>
      <c r="P250" s="209">
        <v>0</v>
      </c>
      <c r="Q250" s="208">
        <f t="shared" si="24"/>
        <v>0</v>
      </c>
      <c r="R250" s="209">
        <v>0</v>
      </c>
      <c r="S250" s="208">
        <f t="shared" si="26"/>
        <v>0</v>
      </c>
      <c r="T250" s="210">
        <f t="shared" si="27"/>
        <v>16659.899999999998</v>
      </c>
    </row>
    <row r="251" spans="1:20" s="211" customFormat="1" ht="18">
      <c r="A251" s="205">
        <v>244</v>
      </c>
      <c r="B251" s="212" t="s">
        <v>1589</v>
      </c>
      <c r="C251" s="207" t="s">
        <v>1742</v>
      </c>
      <c r="D251" s="208">
        <v>100</v>
      </c>
      <c r="E251" s="208">
        <v>20</v>
      </c>
      <c r="F251" s="208">
        <v>20</v>
      </c>
      <c r="G251" s="208">
        <v>17</v>
      </c>
      <c r="H251" s="208">
        <v>40</v>
      </c>
      <c r="I251" s="208">
        <v>3</v>
      </c>
      <c r="J251" s="209">
        <f t="shared" si="21"/>
        <v>37</v>
      </c>
      <c r="K251" s="208">
        <v>125</v>
      </c>
      <c r="L251" s="209">
        <v>20</v>
      </c>
      <c r="M251" s="208">
        <f t="shared" si="22"/>
        <v>2500</v>
      </c>
      <c r="N251" s="209">
        <v>0</v>
      </c>
      <c r="O251" s="208">
        <f t="shared" si="23"/>
        <v>0</v>
      </c>
      <c r="P251" s="209">
        <v>17</v>
      </c>
      <c r="Q251" s="208">
        <f t="shared" si="24"/>
        <v>2125</v>
      </c>
      <c r="R251" s="209">
        <v>0</v>
      </c>
      <c r="S251" s="208">
        <f t="shared" si="26"/>
        <v>0</v>
      </c>
      <c r="T251" s="210">
        <f t="shared" si="27"/>
        <v>4625</v>
      </c>
    </row>
    <row r="252" spans="1:20" s="211" customFormat="1" ht="18">
      <c r="A252" s="205">
        <v>245</v>
      </c>
      <c r="B252" s="212" t="s">
        <v>1590</v>
      </c>
      <c r="C252" s="207" t="s">
        <v>1742</v>
      </c>
      <c r="D252" s="208">
        <v>63</v>
      </c>
      <c r="E252" s="208">
        <v>0</v>
      </c>
      <c r="F252" s="208">
        <v>0</v>
      </c>
      <c r="G252" s="208">
        <v>10</v>
      </c>
      <c r="H252" s="208">
        <v>20</v>
      </c>
      <c r="I252" s="208">
        <v>0</v>
      </c>
      <c r="J252" s="209">
        <f t="shared" si="21"/>
        <v>20</v>
      </c>
      <c r="K252" s="208">
        <v>340</v>
      </c>
      <c r="L252" s="209">
        <v>10</v>
      </c>
      <c r="M252" s="208">
        <f t="shared" si="22"/>
        <v>3400</v>
      </c>
      <c r="N252" s="209">
        <v>0</v>
      </c>
      <c r="O252" s="208">
        <f t="shared" si="23"/>
        <v>0</v>
      </c>
      <c r="P252" s="209">
        <v>10</v>
      </c>
      <c r="Q252" s="208">
        <f t="shared" si="24"/>
        <v>3400</v>
      </c>
      <c r="R252" s="209">
        <f t="shared" si="25"/>
        <v>0</v>
      </c>
      <c r="S252" s="208">
        <f t="shared" si="26"/>
        <v>0</v>
      </c>
      <c r="T252" s="210">
        <f t="shared" si="27"/>
        <v>6800</v>
      </c>
    </row>
    <row r="253" spans="1:20" s="211" customFormat="1" ht="36.75">
      <c r="A253" s="205">
        <v>246</v>
      </c>
      <c r="B253" s="212" t="s">
        <v>1591</v>
      </c>
      <c r="C253" s="207" t="s">
        <v>1745</v>
      </c>
      <c r="D253" s="208">
        <v>1</v>
      </c>
      <c r="E253" s="208">
        <v>130</v>
      </c>
      <c r="F253" s="208">
        <v>60</v>
      </c>
      <c r="G253" s="208">
        <v>93</v>
      </c>
      <c r="H253" s="208">
        <v>120</v>
      </c>
      <c r="I253" s="208">
        <v>10</v>
      </c>
      <c r="J253" s="209">
        <f t="shared" si="21"/>
        <v>110</v>
      </c>
      <c r="K253" s="208">
        <v>170</v>
      </c>
      <c r="L253" s="209">
        <v>30</v>
      </c>
      <c r="M253" s="208">
        <f t="shared" si="22"/>
        <v>5100</v>
      </c>
      <c r="N253" s="209">
        <v>30</v>
      </c>
      <c r="O253" s="208">
        <f t="shared" si="23"/>
        <v>5100</v>
      </c>
      <c r="P253" s="209">
        <v>30</v>
      </c>
      <c r="Q253" s="208">
        <f t="shared" si="24"/>
        <v>5100</v>
      </c>
      <c r="R253" s="209">
        <f t="shared" si="25"/>
        <v>20</v>
      </c>
      <c r="S253" s="208">
        <f t="shared" si="26"/>
        <v>3400</v>
      </c>
      <c r="T253" s="210">
        <f t="shared" si="27"/>
        <v>18700</v>
      </c>
    </row>
    <row r="254" spans="1:20" s="211" customFormat="1" ht="18">
      <c r="A254" s="205">
        <v>247</v>
      </c>
      <c r="B254" s="212" t="s">
        <v>1592</v>
      </c>
      <c r="C254" s="207" t="s">
        <v>1742</v>
      </c>
      <c r="D254" s="208">
        <v>100</v>
      </c>
      <c r="E254" s="208">
        <v>0</v>
      </c>
      <c r="F254" s="208">
        <v>4</v>
      </c>
      <c r="G254" s="208">
        <v>11</v>
      </c>
      <c r="H254" s="208">
        <v>20</v>
      </c>
      <c r="I254" s="208">
        <v>6</v>
      </c>
      <c r="J254" s="209">
        <f t="shared" si="21"/>
        <v>14</v>
      </c>
      <c r="K254" s="208">
        <v>374</v>
      </c>
      <c r="L254" s="209">
        <v>0</v>
      </c>
      <c r="M254" s="208">
        <f t="shared" si="22"/>
        <v>0</v>
      </c>
      <c r="N254" s="209">
        <v>14</v>
      </c>
      <c r="O254" s="208">
        <f t="shared" si="23"/>
        <v>5236</v>
      </c>
      <c r="P254" s="209">
        <v>0</v>
      </c>
      <c r="Q254" s="208">
        <f t="shared" si="24"/>
        <v>0</v>
      </c>
      <c r="R254" s="209">
        <v>0</v>
      </c>
      <c r="S254" s="208">
        <f t="shared" si="26"/>
        <v>0</v>
      </c>
      <c r="T254" s="210">
        <f t="shared" si="27"/>
        <v>5236</v>
      </c>
    </row>
    <row r="255" spans="1:20" s="211" customFormat="1" ht="18">
      <c r="A255" s="205">
        <v>248</v>
      </c>
      <c r="B255" s="212" t="s">
        <v>1593</v>
      </c>
      <c r="C255" s="207" t="s">
        <v>1742</v>
      </c>
      <c r="D255" s="208">
        <v>500</v>
      </c>
      <c r="E255" s="208">
        <v>105</v>
      </c>
      <c r="F255" s="208">
        <v>108</v>
      </c>
      <c r="G255" s="208">
        <v>101</v>
      </c>
      <c r="H255" s="208">
        <v>120</v>
      </c>
      <c r="I255" s="208">
        <v>26</v>
      </c>
      <c r="J255" s="209">
        <f t="shared" si="21"/>
        <v>94</v>
      </c>
      <c r="K255" s="208">
        <v>350</v>
      </c>
      <c r="L255" s="209">
        <v>0</v>
      </c>
      <c r="M255" s="208">
        <f t="shared" si="22"/>
        <v>0</v>
      </c>
      <c r="N255" s="209">
        <v>40</v>
      </c>
      <c r="O255" s="208">
        <f t="shared" si="23"/>
        <v>14000</v>
      </c>
      <c r="P255" s="209">
        <v>40</v>
      </c>
      <c r="Q255" s="208">
        <f t="shared" si="24"/>
        <v>14000</v>
      </c>
      <c r="R255" s="209">
        <f t="shared" si="25"/>
        <v>14</v>
      </c>
      <c r="S255" s="208">
        <f t="shared" si="26"/>
        <v>4900</v>
      </c>
      <c r="T255" s="210">
        <f t="shared" si="27"/>
        <v>32900</v>
      </c>
    </row>
    <row r="256" spans="1:20" s="211" customFormat="1" ht="18">
      <c r="A256" s="205">
        <v>249</v>
      </c>
      <c r="B256" s="212" t="s">
        <v>1594</v>
      </c>
      <c r="C256" s="207" t="s">
        <v>1742</v>
      </c>
      <c r="D256" s="208">
        <v>1000</v>
      </c>
      <c r="E256" s="208">
        <v>2</v>
      </c>
      <c r="F256" s="208">
        <v>0</v>
      </c>
      <c r="G256" s="208">
        <v>3</v>
      </c>
      <c r="H256" s="208">
        <v>9</v>
      </c>
      <c r="I256" s="208">
        <v>0</v>
      </c>
      <c r="J256" s="209">
        <f t="shared" si="21"/>
        <v>9</v>
      </c>
      <c r="K256" s="208">
        <v>1200</v>
      </c>
      <c r="L256" s="209">
        <v>0</v>
      </c>
      <c r="M256" s="208">
        <f t="shared" si="22"/>
        <v>0</v>
      </c>
      <c r="N256" s="209">
        <v>3</v>
      </c>
      <c r="O256" s="208">
        <f t="shared" si="23"/>
        <v>3600</v>
      </c>
      <c r="P256" s="209">
        <v>3</v>
      </c>
      <c r="Q256" s="208">
        <f t="shared" si="24"/>
        <v>3600</v>
      </c>
      <c r="R256" s="209">
        <f t="shared" si="25"/>
        <v>3</v>
      </c>
      <c r="S256" s="208">
        <f t="shared" si="26"/>
        <v>3600</v>
      </c>
      <c r="T256" s="210">
        <f t="shared" si="27"/>
        <v>10800</v>
      </c>
    </row>
    <row r="257" spans="1:20" s="211" customFormat="1" ht="18">
      <c r="A257" s="205">
        <v>250</v>
      </c>
      <c r="B257" s="212" t="s">
        <v>1595</v>
      </c>
      <c r="C257" s="207" t="s">
        <v>1750</v>
      </c>
      <c r="D257" s="208">
        <v>1</v>
      </c>
      <c r="E257" s="208">
        <v>5563</v>
      </c>
      <c r="F257" s="208">
        <v>8658</v>
      </c>
      <c r="G257" s="208">
        <v>8918</v>
      </c>
      <c r="H257" s="208">
        <v>10000</v>
      </c>
      <c r="I257" s="208">
        <v>1332</v>
      </c>
      <c r="J257" s="209">
        <f t="shared" si="21"/>
        <v>8668</v>
      </c>
      <c r="K257" s="208">
        <v>14.35</v>
      </c>
      <c r="L257" s="209">
        <v>2500</v>
      </c>
      <c r="M257" s="208">
        <f t="shared" si="22"/>
        <v>35875</v>
      </c>
      <c r="N257" s="209">
        <v>2500</v>
      </c>
      <c r="O257" s="208">
        <f t="shared" si="23"/>
        <v>35875</v>
      </c>
      <c r="P257" s="209">
        <v>2500</v>
      </c>
      <c r="Q257" s="208">
        <f t="shared" si="24"/>
        <v>35875</v>
      </c>
      <c r="R257" s="209">
        <f t="shared" si="25"/>
        <v>1168</v>
      </c>
      <c r="S257" s="208">
        <f t="shared" si="26"/>
        <v>16760.8</v>
      </c>
      <c r="T257" s="210">
        <f t="shared" si="27"/>
        <v>124385.8</v>
      </c>
    </row>
    <row r="258" spans="1:20" s="211" customFormat="1" ht="18">
      <c r="A258" s="205">
        <v>251</v>
      </c>
      <c r="B258" s="212" t="s">
        <v>1596</v>
      </c>
      <c r="C258" s="207" t="s">
        <v>1750</v>
      </c>
      <c r="D258" s="208">
        <v>1</v>
      </c>
      <c r="E258" s="208">
        <v>4032</v>
      </c>
      <c r="F258" s="208">
        <v>4080</v>
      </c>
      <c r="G258" s="208">
        <v>4150</v>
      </c>
      <c r="H258" s="208">
        <v>4500</v>
      </c>
      <c r="I258" s="208">
        <v>520</v>
      </c>
      <c r="J258" s="209">
        <f t="shared" si="21"/>
        <v>3980</v>
      </c>
      <c r="K258" s="208">
        <v>31</v>
      </c>
      <c r="L258" s="209">
        <v>0</v>
      </c>
      <c r="M258" s="208">
        <f t="shared" si="22"/>
        <v>0</v>
      </c>
      <c r="N258" s="209">
        <v>1500</v>
      </c>
      <c r="O258" s="208">
        <f t="shared" si="23"/>
        <v>46500</v>
      </c>
      <c r="P258" s="209">
        <v>1500</v>
      </c>
      <c r="Q258" s="208">
        <f t="shared" si="24"/>
        <v>46500</v>
      </c>
      <c r="R258" s="209">
        <f t="shared" si="25"/>
        <v>980</v>
      </c>
      <c r="S258" s="208">
        <f t="shared" si="26"/>
        <v>30380</v>
      </c>
      <c r="T258" s="210">
        <f t="shared" si="27"/>
        <v>123380</v>
      </c>
    </row>
    <row r="259" spans="1:20" s="211" customFormat="1" ht="36.75">
      <c r="A259" s="205">
        <v>252</v>
      </c>
      <c r="B259" s="212" t="s">
        <v>1597</v>
      </c>
      <c r="C259" s="207" t="s">
        <v>1750</v>
      </c>
      <c r="D259" s="208">
        <v>1</v>
      </c>
      <c r="E259" s="208">
        <v>2830</v>
      </c>
      <c r="F259" s="208">
        <v>3348</v>
      </c>
      <c r="G259" s="208">
        <v>3406</v>
      </c>
      <c r="H259" s="208">
        <v>3600</v>
      </c>
      <c r="I259" s="208">
        <v>680</v>
      </c>
      <c r="J259" s="209">
        <f t="shared" si="21"/>
        <v>2920</v>
      </c>
      <c r="K259" s="208">
        <v>28</v>
      </c>
      <c r="L259" s="209">
        <v>0</v>
      </c>
      <c r="M259" s="208">
        <f t="shared" si="22"/>
        <v>0</v>
      </c>
      <c r="N259" s="209">
        <v>1200</v>
      </c>
      <c r="O259" s="208">
        <f t="shared" si="23"/>
        <v>33600</v>
      </c>
      <c r="P259" s="209">
        <v>1200</v>
      </c>
      <c r="Q259" s="208">
        <f t="shared" si="24"/>
        <v>33600</v>
      </c>
      <c r="R259" s="209">
        <f t="shared" si="25"/>
        <v>520</v>
      </c>
      <c r="S259" s="208">
        <f t="shared" si="26"/>
        <v>14560</v>
      </c>
      <c r="T259" s="210">
        <f t="shared" si="27"/>
        <v>81760</v>
      </c>
    </row>
    <row r="260" spans="1:20" s="211" customFormat="1" ht="18">
      <c r="A260" s="205">
        <v>253</v>
      </c>
      <c r="B260" s="212" t="s">
        <v>1598</v>
      </c>
      <c r="C260" s="207" t="s">
        <v>1745</v>
      </c>
      <c r="D260" s="208">
        <v>100</v>
      </c>
      <c r="E260" s="208">
        <v>62</v>
      </c>
      <c r="F260" s="208">
        <v>115</v>
      </c>
      <c r="G260" s="208">
        <v>93</v>
      </c>
      <c r="H260" s="208">
        <v>120</v>
      </c>
      <c r="I260" s="208">
        <v>37</v>
      </c>
      <c r="J260" s="209">
        <f t="shared" si="21"/>
        <v>83</v>
      </c>
      <c r="K260" s="208">
        <v>475</v>
      </c>
      <c r="L260" s="209">
        <v>30</v>
      </c>
      <c r="M260" s="208">
        <f t="shared" si="22"/>
        <v>14250</v>
      </c>
      <c r="N260" s="209">
        <v>30</v>
      </c>
      <c r="O260" s="208">
        <f t="shared" si="23"/>
        <v>14250</v>
      </c>
      <c r="P260" s="209">
        <f>J260-L260-N260</f>
        <v>23</v>
      </c>
      <c r="Q260" s="208">
        <f t="shared" si="24"/>
        <v>10925</v>
      </c>
      <c r="R260" s="209">
        <v>0</v>
      </c>
      <c r="S260" s="208">
        <f t="shared" si="26"/>
        <v>0</v>
      </c>
      <c r="T260" s="210">
        <f t="shared" si="27"/>
        <v>39425</v>
      </c>
    </row>
    <row r="261" spans="1:20" s="211" customFormat="1" ht="18">
      <c r="A261" s="205">
        <v>254</v>
      </c>
      <c r="B261" s="212" t="s">
        <v>1599</v>
      </c>
      <c r="C261" s="207" t="s">
        <v>1750</v>
      </c>
      <c r="D261" s="208">
        <v>1</v>
      </c>
      <c r="E261" s="208">
        <v>25</v>
      </c>
      <c r="F261" s="208">
        <v>34</v>
      </c>
      <c r="G261" s="208">
        <v>24</v>
      </c>
      <c r="H261" s="208">
        <v>80</v>
      </c>
      <c r="I261" s="208">
        <v>7</v>
      </c>
      <c r="J261" s="209">
        <f t="shared" si="21"/>
        <v>73</v>
      </c>
      <c r="K261" s="208">
        <v>32</v>
      </c>
      <c r="L261" s="209">
        <v>40</v>
      </c>
      <c r="M261" s="208">
        <f t="shared" si="22"/>
        <v>1280</v>
      </c>
      <c r="N261" s="209">
        <v>0</v>
      </c>
      <c r="O261" s="208">
        <f t="shared" si="23"/>
        <v>0</v>
      </c>
      <c r="P261" s="209">
        <f aca="true" t="shared" si="28" ref="P261:P324">J261-L261-N261</f>
        <v>33</v>
      </c>
      <c r="Q261" s="208">
        <f t="shared" si="24"/>
        <v>1056</v>
      </c>
      <c r="R261" s="209">
        <v>0</v>
      </c>
      <c r="S261" s="208">
        <f t="shared" si="26"/>
        <v>0</v>
      </c>
      <c r="T261" s="210">
        <f t="shared" si="27"/>
        <v>2336</v>
      </c>
    </row>
    <row r="262" spans="1:20" s="211" customFormat="1" ht="36.75">
      <c r="A262" s="205">
        <v>255</v>
      </c>
      <c r="B262" s="212" t="s">
        <v>1600</v>
      </c>
      <c r="C262" s="207" t="s">
        <v>1742</v>
      </c>
      <c r="D262" s="208">
        <v>100</v>
      </c>
      <c r="E262" s="208">
        <v>0</v>
      </c>
      <c r="F262" s="208">
        <v>0</v>
      </c>
      <c r="G262" s="208">
        <v>3</v>
      </c>
      <c r="H262" s="208">
        <v>20</v>
      </c>
      <c r="I262" s="208">
        <v>3</v>
      </c>
      <c r="J262" s="209">
        <f t="shared" si="21"/>
        <v>17</v>
      </c>
      <c r="K262" s="208">
        <v>250</v>
      </c>
      <c r="L262" s="209">
        <v>10</v>
      </c>
      <c r="M262" s="208">
        <f t="shared" si="22"/>
        <v>2500</v>
      </c>
      <c r="N262" s="209">
        <v>0</v>
      </c>
      <c r="O262" s="208">
        <f t="shared" si="23"/>
        <v>0</v>
      </c>
      <c r="P262" s="209">
        <f t="shared" si="28"/>
        <v>7</v>
      </c>
      <c r="Q262" s="208">
        <f t="shared" si="24"/>
        <v>1750</v>
      </c>
      <c r="R262" s="209">
        <v>0</v>
      </c>
      <c r="S262" s="208">
        <f t="shared" si="26"/>
        <v>0</v>
      </c>
      <c r="T262" s="210">
        <f t="shared" si="27"/>
        <v>4250</v>
      </c>
    </row>
    <row r="263" spans="1:20" s="211" customFormat="1" ht="18">
      <c r="A263" s="205">
        <v>256</v>
      </c>
      <c r="B263" s="212" t="s">
        <v>1601</v>
      </c>
      <c r="C263" s="207" t="s">
        <v>1742</v>
      </c>
      <c r="D263" s="208">
        <v>100</v>
      </c>
      <c r="E263" s="208">
        <v>18</v>
      </c>
      <c r="F263" s="208">
        <v>12</v>
      </c>
      <c r="G263" s="208">
        <v>0</v>
      </c>
      <c r="H263" s="208">
        <v>40</v>
      </c>
      <c r="I263" s="208">
        <v>0</v>
      </c>
      <c r="J263" s="209">
        <f t="shared" si="21"/>
        <v>40</v>
      </c>
      <c r="K263" s="208">
        <v>73</v>
      </c>
      <c r="L263" s="209">
        <v>20</v>
      </c>
      <c r="M263" s="208">
        <f t="shared" si="22"/>
        <v>1460</v>
      </c>
      <c r="N263" s="209">
        <v>0</v>
      </c>
      <c r="O263" s="208">
        <f t="shared" si="23"/>
        <v>0</v>
      </c>
      <c r="P263" s="209">
        <f t="shared" si="28"/>
        <v>20</v>
      </c>
      <c r="Q263" s="208">
        <f t="shared" si="24"/>
        <v>1460</v>
      </c>
      <c r="R263" s="209">
        <f t="shared" si="25"/>
        <v>0</v>
      </c>
      <c r="S263" s="208">
        <f t="shared" si="26"/>
        <v>0</v>
      </c>
      <c r="T263" s="210">
        <f t="shared" si="27"/>
        <v>2920</v>
      </c>
    </row>
    <row r="264" spans="1:20" s="211" customFormat="1" ht="36.75">
      <c r="A264" s="205">
        <v>257</v>
      </c>
      <c r="B264" s="212" t="s">
        <v>1602</v>
      </c>
      <c r="C264" s="207" t="s">
        <v>1742</v>
      </c>
      <c r="D264" s="208">
        <v>100</v>
      </c>
      <c r="E264" s="208">
        <v>22</v>
      </c>
      <c r="F264" s="208">
        <v>24</v>
      </c>
      <c r="G264" s="208">
        <v>42</v>
      </c>
      <c r="H264" s="208">
        <v>20</v>
      </c>
      <c r="I264" s="208">
        <v>9</v>
      </c>
      <c r="J264" s="209">
        <f t="shared" si="21"/>
        <v>11</v>
      </c>
      <c r="K264" s="208">
        <v>73.26</v>
      </c>
      <c r="L264" s="209">
        <v>10</v>
      </c>
      <c r="M264" s="208">
        <f t="shared" si="22"/>
        <v>732.6</v>
      </c>
      <c r="N264" s="209">
        <v>0</v>
      </c>
      <c r="O264" s="208">
        <f t="shared" si="23"/>
        <v>0</v>
      </c>
      <c r="P264" s="209">
        <f t="shared" si="28"/>
        <v>1</v>
      </c>
      <c r="Q264" s="208">
        <f t="shared" si="24"/>
        <v>73.26</v>
      </c>
      <c r="R264" s="209">
        <v>0</v>
      </c>
      <c r="S264" s="208">
        <f t="shared" si="26"/>
        <v>0</v>
      </c>
      <c r="T264" s="210">
        <f t="shared" si="27"/>
        <v>805.86</v>
      </c>
    </row>
    <row r="265" spans="1:20" s="211" customFormat="1" ht="18">
      <c r="A265" s="205">
        <v>258</v>
      </c>
      <c r="B265" s="212" t="s">
        <v>1603</v>
      </c>
      <c r="C265" s="207" t="s">
        <v>1746</v>
      </c>
      <c r="D265" s="208">
        <v>1</v>
      </c>
      <c r="E265" s="208">
        <v>16</v>
      </c>
      <c r="F265" s="208">
        <v>0</v>
      </c>
      <c r="G265" s="208">
        <v>0</v>
      </c>
      <c r="H265" s="208">
        <v>60</v>
      </c>
      <c r="I265" s="208">
        <v>0</v>
      </c>
      <c r="J265" s="209">
        <f aca="true" t="shared" si="29" ref="J265:J328">H265-I265</f>
        <v>60</v>
      </c>
      <c r="K265" s="208">
        <v>280</v>
      </c>
      <c r="L265" s="209">
        <v>30</v>
      </c>
      <c r="M265" s="208">
        <f aca="true" t="shared" si="30" ref="M265:M328">L265*K265</f>
        <v>8400</v>
      </c>
      <c r="N265" s="209">
        <v>0</v>
      </c>
      <c r="O265" s="208">
        <f aca="true" t="shared" si="31" ref="O265:O328">N265*K265</f>
        <v>0</v>
      </c>
      <c r="P265" s="209">
        <f t="shared" si="28"/>
        <v>30</v>
      </c>
      <c r="Q265" s="208">
        <f aca="true" t="shared" si="32" ref="Q265:Q328">P265*K265</f>
        <v>8400</v>
      </c>
      <c r="R265" s="209">
        <f aca="true" t="shared" si="33" ref="R265:R327">J265-L265-N265-P265</f>
        <v>0</v>
      </c>
      <c r="S265" s="208">
        <f aca="true" t="shared" si="34" ref="S265:S328">R265*K265</f>
        <v>0</v>
      </c>
      <c r="T265" s="210">
        <f aca="true" t="shared" si="35" ref="T265:T328">M265+O265+Q265+S265</f>
        <v>16800</v>
      </c>
    </row>
    <row r="266" spans="1:20" s="211" customFormat="1" ht="18">
      <c r="A266" s="205">
        <v>259</v>
      </c>
      <c r="B266" s="212" t="s">
        <v>1604</v>
      </c>
      <c r="C266" s="207" t="s">
        <v>1747</v>
      </c>
      <c r="D266" s="208">
        <v>100</v>
      </c>
      <c r="E266" s="208">
        <v>1757</v>
      </c>
      <c r="F266" s="208">
        <v>1694</v>
      </c>
      <c r="G266" s="208">
        <v>1800</v>
      </c>
      <c r="H266" s="208">
        <v>2000</v>
      </c>
      <c r="I266" s="208">
        <v>627</v>
      </c>
      <c r="J266" s="209">
        <f t="shared" si="29"/>
        <v>1373</v>
      </c>
      <c r="K266" s="208">
        <v>55</v>
      </c>
      <c r="L266" s="209">
        <v>500</v>
      </c>
      <c r="M266" s="208">
        <f t="shared" si="30"/>
        <v>27500</v>
      </c>
      <c r="N266" s="209">
        <v>500</v>
      </c>
      <c r="O266" s="208">
        <f t="shared" si="31"/>
        <v>27500</v>
      </c>
      <c r="P266" s="209">
        <f t="shared" si="28"/>
        <v>373</v>
      </c>
      <c r="Q266" s="208">
        <f t="shared" si="32"/>
        <v>20515</v>
      </c>
      <c r="R266" s="209">
        <v>0</v>
      </c>
      <c r="S266" s="208">
        <f t="shared" si="34"/>
        <v>0</v>
      </c>
      <c r="T266" s="210">
        <f t="shared" si="35"/>
        <v>75515</v>
      </c>
    </row>
    <row r="267" spans="1:20" s="211" customFormat="1" ht="36.75">
      <c r="A267" s="205">
        <v>260</v>
      </c>
      <c r="B267" s="212" t="s">
        <v>1605</v>
      </c>
      <c r="C267" s="207" t="s">
        <v>1744</v>
      </c>
      <c r="D267" s="208">
        <v>1</v>
      </c>
      <c r="E267" s="208">
        <v>430</v>
      </c>
      <c r="F267" s="208">
        <v>240</v>
      </c>
      <c r="G267" s="208">
        <v>780</v>
      </c>
      <c r="H267" s="208">
        <v>800</v>
      </c>
      <c r="I267" s="208">
        <v>270</v>
      </c>
      <c r="J267" s="209">
        <f t="shared" si="29"/>
        <v>530</v>
      </c>
      <c r="K267" s="208">
        <v>46.9</v>
      </c>
      <c r="L267" s="209">
        <v>400</v>
      </c>
      <c r="M267" s="208">
        <f t="shared" si="30"/>
        <v>18760</v>
      </c>
      <c r="N267" s="209">
        <v>0</v>
      </c>
      <c r="O267" s="208">
        <f t="shared" si="31"/>
        <v>0</v>
      </c>
      <c r="P267" s="209">
        <f t="shared" si="28"/>
        <v>130</v>
      </c>
      <c r="Q267" s="208">
        <f t="shared" si="32"/>
        <v>6097</v>
      </c>
      <c r="R267" s="209">
        <v>0</v>
      </c>
      <c r="S267" s="208">
        <f t="shared" si="34"/>
        <v>0</v>
      </c>
      <c r="T267" s="210">
        <f t="shared" si="35"/>
        <v>24857</v>
      </c>
    </row>
    <row r="268" spans="1:20" s="211" customFormat="1" ht="36.75">
      <c r="A268" s="205">
        <v>261</v>
      </c>
      <c r="B268" s="212" t="s">
        <v>1606</v>
      </c>
      <c r="C268" s="207" t="s">
        <v>1744</v>
      </c>
      <c r="D268" s="208">
        <v>1</v>
      </c>
      <c r="E268" s="208">
        <v>0</v>
      </c>
      <c r="F268" s="208">
        <v>174</v>
      </c>
      <c r="G268" s="208">
        <v>334</v>
      </c>
      <c r="H268" s="208">
        <v>200</v>
      </c>
      <c r="I268" s="208">
        <v>42</v>
      </c>
      <c r="J268" s="209">
        <f t="shared" si="29"/>
        <v>158</v>
      </c>
      <c r="K268" s="208">
        <v>125.81</v>
      </c>
      <c r="L268" s="209">
        <v>0</v>
      </c>
      <c r="M268" s="208">
        <f t="shared" si="30"/>
        <v>0</v>
      </c>
      <c r="N268" s="209">
        <v>100</v>
      </c>
      <c r="O268" s="208">
        <f t="shared" si="31"/>
        <v>12581</v>
      </c>
      <c r="P268" s="209">
        <f t="shared" si="28"/>
        <v>58</v>
      </c>
      <c r="Q268" s="208">
        <f t="shared" si="32"/>
        <v>7296.9800000000005</v>
      </c>
      <c r="R268" s="209">
        <f t="shared" si="33"/>
        <v>0</v>
      </c>
      <c r="S268" s="208">
        <f t="shared" si="34"/>
        <v>0</v>
      </c>
      <c r="T268" s="210">
        <f t="shared" si="35"/>
        <v>19877.98</v>
      </c>
    </row>
    <row r="269" spans="1:20" s="211" customFormat="1" ht="55.5">
      <c r="A269" s="205">
        <v>262</v>
      </c>
      <c r="B269" s="212" t="s">
        <v>1607</v>
      </c>
      <c r="C269" s="207" t="s">
        <v>1744</v>
      </c>
      <c r="D269" s="208">
        <v>1</v>
      </c>
      <c r="E269" s="208">
        <v>305</v>
      </c>
      <c r="F269" s="208">
        <v>236</v>
      </c>
      <c r="G269" s="208">
        <v>0</v>
      </c>
      <c r="H269" s="208">
        <v>280</v>
      </c>
      <c r="I269" s="208">
        <v>81</v>
      </c>
      <c r="J269" s="209">
        <f t="shared" si="29"/>
        <v>199</v>
      </c>
      <c r="K269" s="208">
        <v>111.83</v>
      </c>
      <c r="L269" s="209">
        <v>0</v>
      </c>
      <c r="M269" s="208">
        <f t="shared" si="30"/>
        <v>0</v>
      </c>
      <c r="N269" s="209">
        <v>140</v>
      </c>
      <c r="O269" s="208">
        <f t="shared" si="31"/>
        <v>15656.199999999999</v>
      </c>
      <c r="P269" s="209">
        <f t="shared" si="28"/>
        <v>59</v>
      </c>
      <c r="Q269" s="208">
        <f t="shared" si="32"/>
        <v>6597.97</v>
      </c>
      <c r="R269" s="209">
        <v>0</v>
      </c>
      <c r="S269" s="208">
        <f t="shared" si="34"/>
        <v>0</v>
      </c>
      <c r="T269" s="210">
        <f t="shared" si="35"/>
        <v>22254.17</v>
      </c>
    </row>
    <row r="270" spans="1:20" s="211" customFormat="1" ht="55.5">
      <c r="A270" s="205">
        <v>263</v>
      </c>
      <c r="B270" s="212" t="s">
        <v>1741</v>
      </c>
      <c r="C270" s="207" t="s">
        <v>1744</v>
      </c>
      <c r="D270" s="208">
        <v>1</v>
      </c>
      <c r="E270" s="208">
        <v>11</v>
      </c>
      <c r="F270" s="208">
        <v>15</v>
      </c>
      <c r="G270" s="208">
        <v>0</v>
      </c>
      <c r="H270" s="208">
        <v>20</v>
      </c>
      <c r="I270" s="208">
        <v>0</v>
      </c>
      <c r="J270" s="209">
        <f t="shared" si="29"/>
        <v>20</v>
      </c>
      <c r="K270" s="208">
        <v>0</v>
      </c>
      <c r="L270" s="209">
        <v>0</v>
      </c>
      <c r="M270" s="208">
        <f t="shared" si="30"/>
        <v>0</v>
      </c>
      <c r="N270" s="209">
        <v>10</v>
      </c>
      <c r="O270" s="208">
        <f t="shared" si="31"/>
        <v>0</v>
      </c>
      <c r="P270" s="209">
        <f t="shared" si="28"/>
        <v>10</v>
      </c>
      <c r="Q270" s="208">
        <f t="shared" si="32"/>
        <v>0</v>
      </c>
      <c r="R270" s="209">
        <f t="shared" si="33"/>
        <v>0</v>
      </c>
      <c r="S270" s="208">
        <f t="shared" si="34"/>
        <v>0</v>
      </c>
      <c r="T270" s="210">
        <f t="shared" si="35"/>
        <v>0</v>
      </c>
    </row>
    <row r="271" spans="1:20" s="211" customFormat="1" ht="36.75">
      <c r="A271" s="205">
        <v>264</v>
      </c>
      <c r="B271" s="212" t="s">
        <v>1608</v>
      </c>
      <c r="C271" s="207" t="s">
        <v>1748</v>
      </c>
      <c r="D271" s="208">
        <v>50</v>
      </c>
      <c r="E271" s="208">
        <v>782</v>
      </c>
      <c r="F271" s="208">
        <v>878</v>
      </c>
      <c r="G271" s="208">
        <v>834</v>
      </c>
      <c r="H271" s="208">
        <v>900</v>
      </c>
      <c r="I271" s="208">
        <v>184</v>
      </c>
      <c r="J271" s="209">
        <f t="shared" si="29"/>
        <v>716</v>
      </c>
      <c r="K271" s="208">
        <v>139</v>
      </c>
      <c r="L271" s="209">
        <v>0</v>
      </c>
      <c r="M271" s="208">
        <f t="shared" si="30"/>
        <v>0</v>
      </c>
      <c r="N271" s="209">
        <v>300</v>
      </c>
      <c r="O271" s="208">
        <f t="shared" si="31"/>
        <v>41700</v>
      </c>
      <c r="P271" s="209">
        <f t="shared" si="28"/>
        <v>416</v>
      </c>
      <c r="Q271" s="208">
        <f t="shared" si="32"/>
        <v>57824</v>
      </c>
      <c r="R271" s="209">
        <f t="shared" si="33"/>
        <v>0</v>
      </c>
      <c r="S271" s="208">
        <f t="shared" si="34"/>
        <v>0</v>
      </c>
      <c r="T271" s="210">
        <f t="shared" si="35"/>
        <v>99524</v>
      </c>
    </row>
    <row r="272" spans="1:20" s="211" customFormat="1" ht="18">
      <c r="A272" s="205">
        <v>265</v>
      </c>
      <c r="B272" s="212" t="s">
        <v>1609</v>
      </c>
      <c r="C272" s="207" t="s">
        <v>1747</v>
      </c>
      <c r="D272" s="208">
        <v>10</v>
      </c>
      <c r="E272" s="208">
        <v>18</v>
      </c>
      <c r="F272" s="208">
        <v>30</v>
      </c>
      <c r="G272" s="208">
        <v>100</v>
      </c>
      <c r="H272" s="208">
        <v>120</v>
      </c>
      <c r="I272" s="208">
        <v>0</v>
      </c>
      <c r="J272" s="209">
        <f t="shared" si="29"/>
        <v>120</v>
      </c>
      <c r="K272" s="208">
        <v>120</v>
      </c>
      <c r="L272" s="209">
        <v>60</v>
      </c>
      <c r="M272" s="208">
        <f t="shared" si="30"/>
        <v>7200</v>
      </c>
      <c r="N272" s="209">
        <v>0</v>
      </c>
      <c r="O272" s="208">
        <f t="shared" si="31"/>
        <v>0</v>
      </c>
      <c r="P272" s="209">
        <f t="shared" si="28"/>
        <v>60</v>
      </c>
      <c r="Q272" s="208">
        <f t="shared" si="32"/>
        <v>7200</v>
      </c>
      <c r="R272" s="209">
        <f t="shared" si="33"/>
        <v>0</v>
      </c>
      <c r="S272" s="208">
        <f t="shared" si="34"/>
        <v>0</v>
      </c>
      <c r="T272" s="210">
        <f t="shared" si="35"/>
        <v>14400</v>
      </c>
    </row>
    <row r="273" spans="1:20" s="211" customFormat="1" ht="18">
      <c r="A273" s="205">
        <v>266</v>
      </c>
      <c r="B273" s="212" t="s">
        <v>1610</v>
      </c>
      <c r="C273" s="207" t="s">
        <v>1747</v>
      </c>
      <c r="D273" s="208">
        <v>10</v>
      </c>
      <c r="E273" s="208">
        <v>10</v>
      </c>
      <c r="F273" s="208">
        <v>10</v>
      </c>
      <c r="G273" s="208">
        <v>40</v>
      </c>
      <c r="H273" s="208">
        <v>60</v>
      </c>
      <c r="I273" s="208">
        <v>0</v>
      </c>
      <c r="J273" s="209">
        <f t="shared" si="29"/>
        <v>60</v>
      </c>
      <c r="K273" s="208">
        <v>150</v>
      </c>
      <c r="L273" s="209">
        <v>30</v>
      </c>
      <c r="M273" s="208">
        <f t="shared" si="30"/>
        <v>4500</v>
      </c>
      <c r="N273" s="209">
        <v>0</v>
      </c>
      <c r="O273" s="208">
        <f t="shared" si="31"/>
        <v>0</v>
      </c>
      <c r="P273" s="209">
        <f t="shared" si="28"/>
        <v>30</v>
      </c>
      <c r="Q273" s="208">
        <f t="shared" si="32"/>
        <v>4500</v>
      </c>
      <c r="R273" s="209">
        <f t="shared" si="33"/>
        <v>0</v>
      </c>
      <c r="S273" s="208">
        <f t="shared" si="34"/>
        <v>0</v>
      </c>
      <c r="T273" s="210">
        <f t="shared" si="35"/>
        <v>9000</v>
      </c>
    </row>
    <row r="274" spans="1:20" s="211" customFormat="1" ht="18">
      <c r="A274" s="205">
        <v>267</v>
      </c>
      <c r="B274" s="212" t="s">
        <v>1611</v>
      </c>
      <c r="C274" s="207" t="s">
        <v>1747</v>
      </c>
      <c r="D274" s="208">
        <v>250</v>
      </c>
      <c r="E274" s="208">
        <v>1</v>
      </c>
      <c r="F274" s="208">
        <v>1</v>
      </c>
      <c r="G274" s="208">
        <v>4</v>
      </c>
      <c r="H274" s="208">
        <v>6</v>
      </c>
      <c r="I274" s="208">
        <v>0</v>
      </c>
      <c r="J274" s="209">
        <f t="shared" si="29"/>
        <v>6</v>
      </c>
      <c r="K274" s="208">
        <v>6250</v>
      </c>
      <c r="L274" s="209">
        <v>3</v>
      </c>
      <c r="M274" s="208">
        <f t="shared" si="30"/>
        <v>18750</v>
      </c>
      <c r="N274" s="209">
        <v>0</v>
      </c>
      <c r="O274" s="208">
        <f t="shared" si="31"/>
        <v>0</v>
      </c>
      <c r="P274" s="209">
        <f t="shared" si="28"/>
        <v>3</v>
      </c>
      <c r="Q274" s="208">
        <f t="shared" si="32"/>
        <v>18750</v>
      </c>
      <c r="R274" s="209">
        <f t="shared" si="33"/>
        <v>0</v>
      </c>
      <c r="S274" s="208">
        <f t="shared" si="34"/>
        <v>0</v>
      </c>
      <c r="T274" s="210">
        <f t="shared" si="35"/>
        <v>37500</v>
      </c>
    </row>
    <row r="275" spans="1:20" s="211" customFormat="1" ht="55.5">
      <c r="A275" s="205">
        <v>268</v>
      </c>
      <c r="B275" s="212" t="s">
        <v>1612</v>
      </c>
      <c r="C275" s="207" t="s">
        <v>1743</v>
      </c>
      <c r="D275" s="208">
        <v>1</v>
      </c>
      <c r="E275" s="208">
        <v>5</v>
      </c>
      <c r="F275" s="208">
        <v>12</v>
      </c>
      <c r="G275" s="208">
        <v>3</v>
      </c>
      <c r="H275" s="208">
        <v>20</v>
      </c>
      <c r="I275" s="208">
        <v>0</v>
      </c>
      <c r="J275" s="209">
        <f t="shared" si="29"/>
        <v>20</v>
      </c>
      <c r="K275" s="208">
        <v>19</v>
      </c>
      <c r="L275" s="209">
        <v>20</v>
      </c>
      <c r="M275" s="208">
        <f t="shared" si="30"/>
        <v>380</v>
      </c>
      <c r="N275" s="209">
        <v>0</v>
      </c>
      <c r="O275" s="208">
        <f t="shared" si="31"/>
        <v>0</v>
      </c>
      <c r="P275" s="209">
        <f t="shared" si="28"/>
        <v>0</v>
      </c>
      <c r="Q275" s="208">
        <f t="shared" si="32"/>
        <v>0</v>
      </c>
      <c r="R275" s="209">
        <f t="shared" si="33"/>
        <v>0</v>
      </c>
      <c r="S275" s="208">
        <f t="shared" si="34"/>
        <v>0</v>
      </c>
      <c r="T275" s="210">
        <f t="shared" si="35"/>
        <v>380</v>
      </c>
    </row>
    <row r="276" spans="1:20" s="211" customFormat="1" ht="36.75">
      <c r="A276" s="205">
        <v>269</v>
      </c>
      <c r="B276" s="212" t="s">
        <v>1613</v>
      </c>
      <c r="C276" s="207" t="s">
        <v>1745</v>
      </c>
      <c r="D276" s="208">
        <v>1</v>
      </c>
      <c r="E276" s="208">
        <v>100</v>
      </c>
      <c r="F276" s="208">
        <v>200</v>
      </c>
      <c r="G276" s="208">
        <v>140</v>
      </c>
      <c r="H276" s="208">
        <v>200</v>
      </c>
      <c r="I276" s="208">
        <v>60</v>
      </c>
      <c r="J276" s="209">
        <f t="shared" si="29"/>
        <v>140</v>
      </c>
      <c r="K276" s="208">
        <v>12.84</v>
      </c>
      <c r="L276" s="209">
        <v>0</v>
      </c>
      <c r="M276" s="208">
        <f t="shared" si="30"/>
        <v>0</v>
      </c>
      <c r="N276" s="209">
        <v>100</v>
      </c>
      <c r="O276" s="208">
        <f t="shared" si="31"/>
        <v>1284</v>
      </c>
      <c r="P276" s="209">
        <f t="shared" si="28"/>
        <v>40</v>
      </c>
      <c r="Q276" s="208">
        <f t="shared" si="32"/>
        <v>513.6</v>
      </c>
      <c r="R276" s="209">
        <f t="shared" si="33"/>
        <v>0</v>
      </c>
      <c r="S276" s="208">
        <f t="shared" si="34"/>
        <v>0</v>
      </c>
      <c r="T276" s="210">
        <f t="shared" si="35"/>
        <v>1797.6</v>
      </c>
    </row>
    <row r="277" spans="1:20" s="211" customFormat="1" ht="36.75">
      <c r="A277" s="205">
        <v>270</v>
      </c>
      <c r="B277" s="212" t="s">
        <v>1614</v>
      </c>
      <c r="C277" s="207" t="s">
        <v>1746</v>
      </c>
      <c r="D277" s="208">
        <v>1</v>
      </c>
      <c r="E277" s="208">
        <v>17800</v>
      </c>
      <c r="F277" s="208">
        <v>19550</v>
      </c>
      <c r="G277" s="208">
        <v>17500</v>
      </c>
      <c r="H277" s="208">
        <v>24000</v>
      </c>
      <c r="I277" s="208">
        <v>1500</v>
      </c>
      <c r="J277" s="209">
        <f t="shared" si="29"/>
        <v>22500</v>
      </c>
      <c r="K277" s="208">
        <v>6.95</v>
      </c>
      <c r="L277" s="209">
        <v>6000</v>
      </c>
      <c r="M277" s="208">
        <f t="shared" si="30"/>
        <v>41700</v>
      </c>
      <c r="N277" s="209">
        <v>6000</v>
      </c>
      <c r="O277" s="208">
        <f t="shared" si="31"/>
        <v>41700</v>
      </c>
      <c r="P277" s="209">
        <f t="shared" si="28"/>
        <v>10500</v>
      </c>
      <c r="Q277" s="208">
        <f t="shared" si="32"/>
        <v>72975</v>
      </c>
      <c r="R277" s="209">
        <f t="shared" si="33"/>
        <v>0</v>
      </c>
      <c r="S277" s="208">
        <f t="shared" si="34"/>
        <v>0</v>
      </c>
      <c r="T277" s="210">
        <f t="shared" si="35"/>
        <v>156375</v>
      </c>
    </row>
    <row r="278" spans="1:20" s="211" customFormat="1" ht="36.75">
      <c r="A278" s="205">
        <v>271</v>
      </c>
      <c r="B278" s="212" t="s">
        <v>1615</v>
      </c>
      <c r="C278" s="207" t="s">
        <v>1745</v>
      </c>
      <c r="D278" s="208">
        <v>1</v>
      </c>
      <c r="E278" s="208">
        <v>410</v>
      </c>
      <c r="F278" s="208">
        <v>750</v>
      </c>
      <c r="G278" s="208">
        <v>0</v>
      </c>
      <c r="H278" s="208">
        <v>0</v>
      </c>
      <c r="I278" s="208">
        <v>0</v>
      </c>
      <c r="J278" s="209">
        <f t="shared" si="29"/>
        <v>0</v>
      </c>
      <c r="K278" s="208">
        <v>0</v>
      </c>
      <c r="L278" s="209">
        <v>0</v>
      </c>
      <c r="M278" s="208">
        <f t="shared" si="30"/>
        <v>0</v>
      </c>
      <c r="N278" s="209">
        <v>0</v>
      </c>
      <c r="O278" s="208">
        <f t="shared" si="31"/>
        <v>0</v>
      </c>
      <c r="P278" s="209">
        <f t="shared" si="28"/>
        <v>0</v>
      </c>
      <c r="Q278" s="208">
        <f t="shared" si="32"/>
        <v>0</v>
      </c>
      <c r="R278" s="209">
        <f t="shared" si="33"/>
        <v>0</v>
      </c>
      <c r="S278" s="208">
        <f t="shared" si="34"/>
        <v>0</v>
      </c>
      <c r="T278" s="210">
        <f t="shared" si="35"/>
        <v>0</v>
      </c>
    </row>
    <row r="279" spans="1:20" s="211" customFormat="1" ht="18">
      <c r="A279" s="205">
        <v>272</v>
      </c>
      <c r="B279" s="212" t="s">
        <v>1616</v>
      </c>
      <c r="C279" s="207" t="s">
        <v>1742</v>
      </c>
      <c r="D279" s="208">
        <v>1000</v>
      </c>
      <c r="E279" s="208">
        <v>94</v>
      </c>
      <c r="F279" s="208">
        <v>93</v>
      </c>
      <c r="G279" s="208">
        <v>86</v>
      </c>
      <c r="H279" s="208">
        <v>90</v>
      </c>
      <c r="I279" s="208">
        <v>4</v>
      </c>
      <c r="J279" s="209">
        <f t="shared" si="29"/>
        <v>86</v>
      </c>
      <c r="K279" s="208">
        <v>100</v>
      </c>
      <c r="L279" s="209">
        <v>0</v>
      </c>
      <c r="M279" s="208">
        <f t="shared" si="30"/>
        <v>0</v>
      </c>
      <c r="N279" s="209">
        <v>30</v>
      </c>
      <c r="O279" s="208">
        <f t="shared" si="31"/>
        <v>3000</v>
      </c>
      <c r="P279" s="209">
        <f t="shared" si="28"/>
        <v>56</v>
      </c>
      <c r="Q279" s="208">
        <f t="shared" si="32"/>
        <v>5600</v>
      </c>
      <c r="R279" s="209">
        <f t="shared" si="33"/>
        <v>0</v>
      </c>
      <c r="S279" s="208">
        <f t="shared" si="34"/>
        <v>0</v>
      </c>
      <c r="T279" s="210">
        <f t="shared" si="35"/>
        <v>8600</v>
      </c>
    </row>
    <row r="280" spans="1:20" s="211" customFormat="1" ht="55.5">
      <c r="A280" s="205">
        <v>273</v>
      </c>
      <c r="B280" s="212" t="s">
        <v>1617</v>
      </c>
      <c r="C280" s="207" t="s">
        <v>1742</v>
      </c>
      <c r="D280" s="208">
        <v>1000</v>
      </c>
      <c r="E280" s="208">
        <v>72</v>
      </c>
      <c r="F280" s="208">
        <v>99</v>
      </c>
      <c r="G280" s="208">
        <v>106</v>
      </c>
      <c r="H280" s="208">
        <v>120</v>
      </c>
      <c r="I280" s="208">
        <v>0</v>
      </c>
      <c r="J280" s="209">
        <f t="shared" si="29"/>
        <v>120</v>
      </c>
      <c r="K280" s="208">
        <v>238</v>
      </c>
      <c r="L280" s="209">
        <v>30</v>
      </c>
      <c r="M280" s="208">
        <f t="shared" si="30"/>
        <v>7140</v>
      </c>
      <c r="N280" s="209">
        <v>30</v>
      </c>
      <c r="O280" s="208">
        <f t="shared" si="31"/>
        <v>7140</v>
      </c>
      <c r="P280" s="209">
        <f t="shared" si="28"/>
        <v>60</v>
      </c>
      <c r="Q280" s="208">
        <f t="shared" si="32"/>
        <v>14280</v>
      </c>
      <c r="R280" s="209">
        <f t="shared" si="33"/>
        <v>0</v>
      </c>
      <c r="S280" s="208">
        <f t="shared" si="34"/>
        <v>0</v>
      </c>
      <c r="T280" s="210">
        <f t="shared" si="35"/>
        <v>28560</v>
      </c>
    </row>
    <row r="281" spans="1:20" s="211" customFormat="1" ht="18">
      <c r="A281" s="205">
        <v>274</v>
      </c>
      <c r="B281" s="212" t="s">
        <v>1618</v>
      </c>
      <c r="C281" s="207" t="s">
        <v>1742</v>
      </c>
      <c r="D281" s="208">
        <v>500</v>
      </c>
      <c r="E281" s="208">
        <v>1559</v>
      </c>
      <c r="F281" s="208">
        <v>1407</v>
      </c>
      <c r="G281" s="208">
        <v>1220</v>
      </c>
      <c r="H281" s="208">
        <v>1400</v>
      </c>
      <c r="I281" s="208">
        <v>136</v>
      </c>
      <c r="J281" s="209">
        <f t="shared" si="29"/>
        <v>1264</v>
      </c>
      <c r="K281" s="208">
        <v>110</v>
      </c>
      <c r="L281" s="209">
        <v>350</v>
      </c>
      <c r="M281" s="208">
        <f t="shared" si="30"/>
        <v>38500</v>
      </c>
      <c r="N281" s="209">
        <v>350</v>
      </c>
      <c r="O281" s="208">
        <f t="shared" si="31"/>
        <v>38500</v>
      </c>
      <c r="P281" s="209">
        <f t="shared" si="28"/>
        <v>564</v>
      </c>
      <c r="Q281" s="208">
        <f t="shared" si="32"/>
        <v>62040</v>
      </c>
      <c r="R281" s="209">
        <f t="shared" si="33"/>
        <v>0</v>
      </c>
      <c r="S281" s="208">
        <f t="shared" si="34"/>
        <v>0</v>
      </c>
      <c r="T281" s="210">
        <f t="shared" si="35"/>
        <v>139040</v>
      </c>
    </row>
    <row r="282" spans="1:20" s="211" customFormat="1" ht="36.75">
      <c r="A282" s="205">
        <v>275</v>
      </c>
      <c r="B282" s="212" t="s">
        <v>1619</v>
      </c>
      <c r="C282" s="207" t="s">
        <v>1744</v>
      </c>
      <c r="D282" s="208">
        <v>1</v>
      </c>
      <c r="E282" s="208">
        <v>50</v>
      </c>
      <c r="F282" s="208">
        <v>30</v>
      </c>
      <c r="G282" s="208">
        <v>130</v>
      </c>
      <c r="H282" s="208">
        <v>200</v>
      </c>
      <c r="I282" s="208">
        <v>170</v>
      </c>
      <c r="J282" s="209">
        <f t="shared" si="29"/>
        <v>30</v>
      </c>
      <c r="K282" s="208">
        <v>13.91</v>
      </c>
      <c r="L282" s="209">
        <v>30</v>
      </c>
      <c r="M282" s="208">
        <f t="shared" si="30"/>
        <v>417.3</v>
      </c>
      <c r="N282" s="209">
        <v>0</v>
      </c>
      <c r="O282" s="208">
        <f t="shared" si="31"/>
        <v>0</v>
      </c>
      <c r="P282" s="209">
        <f t="shared" si="28"/>
        <v>0</v>
      </c>
      <c r="Q282" s="208">
        <f t="shared" si="32"/>
        <v>0</v>
      </c>
      <c r="R282" s="209">
        <v>0</v>
      </c>
      <c r="S282" s="208">
        <f t="shared" si="34"/>
        <v>0</v>
      </c>
      <c r="T282" s="210">
        <f t="shared" si="35"/>
        <v>417.3</v>
      </c>
    </row>
    <row r="283" spans="1:20" s="211" customFormat="1" ht="18">
      <c r="A283" s="205">
        <v>276</v>
      </c>
      <c r="B283" s="212" t="s">
        <v>1620</v>
      </c>
      <c r="C283" s="207" t="s">
        <v>1742</v>
      </c>
      <c r="D283" s="208">
        <v>1000</v>
      </c>
      <c r="E283" s="208">
        <v>4</v>
      </c>
      <c r="F283" s="208">
        <v>8</v>
      </c>
      <c r="G283" s="208">
        <v>4</v>
      </c>
      <c r="H283" s="208">
        <v>12</v>
      </c>
      <c r="I283" s="208">
        <v>10</v>
      </c>
      <c r="J283" s="209">
        <f t="shared" si="29"/>
        <v>2</v>
      </c>
      <c r="K283" s="208">
        <v>291</v>
      </c>
      <c r="L283" s="209">
        <v>0</v>
      </c>
      <c r="M283" s="208">
        <f t="shared" si="30"/>
        <v>0</v>
      </c>
      <c r="N283" s="209">
        <v>2</v>
      </c>
      <c r="O283" s="208">
        <f t="shared" si="31"/>
        <v>582</v>
      </c>
      <c r="P283" s="209">
        <v>0</v>
      </c>
      <c r="Q283" s="208">
        <f t="shared" si="32"/>
        <v>0</v>
      </c>
      <c r="R283" s="209">
        <v>0</v>
      </c>
      <c r="S283" s="208">
        <f t="shared" si="34"/>
        <v>0</v>
      </c>
      <c r="T283" s="210">
        <f t="shared" si="35"/>
        <v>582</v>
      </c>
    </row>
    <row r="284" spans="1:20" s="211" customFormat="1" ht="18">
      <c r="A284" s="205">
        <v>277</v>
      </c>
      <c r="B284" s="212" t="s">
        <v>1621</v>
      </c>
      <c r="C284" s="207" t="s">
        <v>1742</v>
      </c>
      <c r="D284" s="208">
        <v>1000</v>
      </c>
      <c r="E284" s="208">
        <v>33</v>
      </c>
      <c r="F284" s="208">
        <v>32</v>
      </c>
      <c r="G284" s="208">
        <v>33</v>
      </c>
      <c r="H284" s="208">
        <v>40</v>
      </c>
      <c r="I284" s="208">
        <v>0</v>
      </c>
      <c r="J284" s="209">
        <f t="shared" si="29"/>
        <v>40</v>
      </c>
      <c r="K284" s="208">
        <v>486</v>
      </c>
      <c r="L284" s="209">
        <v>10</v>
      </c>
      <c r="M284" s="208">
        <f t="shared" si="30"/>
        <v>4860</v>
      </c>
      <c r="N284" s="209">
        <v>10</v>
      </c>
      <c r="O284" s="208">
        <f t="shared" si="31"/>
        <v>4860</v>
      </c>
      <c r="P284" s="209">
        <f t="shared" si="28"/>
        <v>20</v>
      </c>
      <c r="Q284" s="208">
        <f t="shared" si="32"/>
        <v>9720</v>
      </c>
      <c r="R284" s="209">
        <f t="shared" si="33"/>
        <v>0</v>
      </c>
      <c r="S284" s="208">
        <f t="shared" si="34"/>
        <v>0</v>
      </c>
      <c r="T284" s="210">
        <f t="shared" si="35"/>
        <v>19440</v>
      </c>
    </row>
    <row r="285" spans="1:20" s="211" customFormat="1" ht="36.75">
      <c r="A285" s="205">
        <v>278</v>
      </c>
      <c r="B285" s="212" t="s">
        <v>1622</v>
      </c>
      <c r="C285" s="207" t="s">
        <v>1745</v>
      </c>
      <c r="D285" s="208">
        <v>10</v>
      </c>
      <c r="E285" s="208">
        <v>15</v>
      </c>
      <c r="F285" s="208">
        <v>15</v>
      </c>
      <c r="G285" s="208">
        <v>20</v>
      </c>
      <c r="H285" s="208">
        <v>22</v>
      </c>
      <c r="I285" s="208">
        <v>0</v>
      </c>
      <c r="J285" s="209">
        <f t="shared" si="29"/>
        <v>22</v>
      </c>
      <c r="K285" s="208">
        <v>65</v>
      </c>
      <c r="L285" s="209">
        <v>11</v>
      </c>
      <c r="M285" s="208">
        <f t="shared" si="30"/>
        <v>715</v>
      </c>
      <c r="N285" s="209">
        <v>0</v>
      </c>
      <c r="O285" s="208">
        <f t="shared" si="31"/>
        <v>0</v>
      </c>
      <c r="P285" s="209">
        <f t="shared" si="28"/>
        <v>11</v>
      </c>
      <c r="Q285" s="208">
        <f t="shared" si="32"/>
        <v>715</v>
      </c>
      <c r="R285" s="209">
        <f t="shared" si="33"/>
        <v>0</v>
      </c>
      <c r="S285" s="208">
        <f t="shared" si="34"/>
        <v>0</v>
      </c>
      <c r="T285" s="210">
        <f t="shared" si="35"/>
        <v>1430</v>
      </c>
    </row>
    <row r="286" spans="1:20" s="211" customFormat="1" ht="18">
      <c r="A286" s="205">
        <v>279</v>
      </c>
      <c r="B286" s="212" t="s">
        <v>1623</v>
      </c>
      <c r="C286" s="207" t="s">
        <v>1742</v>
      </c>
      <c r="D286" s="208">
        <v>1000</v>
      </c>
      <c r="E286" s="208">
        <v>22</v>
      </c>
      <c r="F286" s="208">
        <v>21</v>
      </c>
      <c r="G286" s="208">
        <v>24</v>
      </c>
      <c r="H286" s="208">
        <v>26</v>
      </c>
      <c r="I286" s="208">
        <v>7</v>
      </c>
      <c r="J286" s="209">
        <f t="shared" si="29"/>
        <v>19</v>
      </c>
      <c r="K286" s="208">
        <v>128.4</v>
      </c>
      <c r="L286" s="209">
        <v>0</v>
      </c>
      <c r="M286" s="208">
        <f t="shared" si="30"/>
        <v>0</v>
      </c>
      <c r="N286" s="209">
        <v>10</v>
      </c>
      <c r="O286" s="208">
        <f t="shared" si="31"/>
        <v>1284</v>
      </c>
      <c r="P286" s="209">
        <f t="shared" si="28"/>
        <v>9</v>
      </c>
      <c r="Q286" s="208">
        <f t="shared" si="32"/>
        <v>1155.6000000000001</v>
      </c>
      <c r="R286" s="209">
        <f t="shared" si="33"/>
        <v>0</v>
      </c>
      <c r="S286" s="208">
        <f t="shared" si="34"/>
        <v>0</v>
      </c>
      <c r="T286" s="210">
        <f t="shared" si="35"/>
        <v>2439.6000000000004</v>
      </c>
    </row>
    <row r="287" spans="1:20" s="211" customFormat="1" ht="18">
      <c r="A287" s="205">
        <v>280</v>
      </c>
      <c r="B287" s="212" t="s">
        <v>1624</v>
      </c>
      <c r="C287" s="207" t="s">
        <v>1747</v>
      </c>
      <c r="D287" s="208">
        <v>1000</v>
      </c>
      <c r="E287" s="208">
        <v>52</v>
      </c>
      <c r="F287" s="208">
        <v>61</v>
      </c>
      <c r="G287" s="208">
        <v>64</v>
      </c>
      <c r="H287" s="208">
        <v>69</v>
      </c>
      <c r="I287" s="208">
        <v>10</v>
      </c>
      <c r="J287" s="209">
        <f t="shared" si="29"/>
        <v>59</v>
      </c>
      <c r="K287" s="208">
        <v>490</v>
      </c>
      <c r="L287" s="209">
        <v>0</v>
      </c>
      <c r="M287" s="208">
        <f t="shared" si="30"/>
        <v>0</v>
      </c>
      <c r="N287" s="209">
        <v>23</v>
      </c>
      <c r="O287" s="208">
        <f t="shared" si="31"/>
        <v>11270</v>
      </c>
      <c r="P287" s="209">
        <f t="shared" si="28"/>
        <v>36</v>
      </c>
      <c r="Q287" s="208">
        <f t="shared" si="32"/>
        <v>17640</v>
      </c>
      <c r="R287" s="209">
        <f t="shared" si="33"/>
        <v>0</v>
      </c>
      <c r="S287" s="208">
        <f t="shared" si="34"/>
        <v>0</v>
      </c>
      <c r="T287" s="210">
        <f t="shared" si="35"/>
        <v>28910</v>
      </c>
    </row>
    <row r="288" spans="1:20" s="211" customFormat="1" ht="18">
      <c r="A288" s="205">
        <v>281</v>
      </c>
      <c r="B288" s="212" t="s">
        <v>1625</v>
      </c>
      <c r="C288" s="207" t="s">
        <v>1742</v>
      </c>
      <c r="D288" s="208">
        <v>30</v>
      </c>
      <c r="E288" s="208">
        <v>11035</v>
      </c>
      <c r="F288" s="208">
        <v>10397</v>
      </c>
      <c r="G288" s="208">
        <v>10622</v>
      </c>
      <c r="H288" s="208">
        <v>11000</v>
      </c>
      <c r="I288" s="208">
        <v>692</v>
      </c>
      <c r="J288" s="209">
        <f t="shared" si="29"/>
        <v>10308</v>
      </c>
      <c r="K288" s="208">
        <v>35.4</v>
      </c>
      <c r="L288" s="209">
        <v>2750</v>
      </c>
      <c r="M288" s="208">
        <f t="shared" si="30"/>
        <v>97350</v>
      </c>
      <c r="N288" s="209">
        <v>2750</v>
      </c>
      <c r="O288" s="208">
        <f t="shared" si="31"/>
        <v>97350</v>
      </c>
      <c r="P288" s="209">
        <f t="shared" si="28"/>
        <v>4808</v>
      </c>
      <c r="Q288" s="208">
        <f t="shared" si="32"/>
        <v>170203.19999999998</v>
      </c>
      <c r="R288" s="209">
        <f t="shared" si="33"/>
        <v>0</v>
      </c>
      <c r="S288" s="208">
        <f t="shared" si="34"/>
        <v>0</v>
      </c>
      <c r="T288" s="210">
        <f t="shared" si="35"/>
        <v>364903.19999999995</v>
      </c>
    </row>
    <row r="289" spans="1:20" s="211" customFormat="1" ht="55.5">
      <c r="A289" s="205">
        <v>282</v>
      </c>
      <c r="B289" s="212" t="s">
        <v>1626</v>
      </c>
      <c r="C289" s="207" t="s">
        <v>1742</v>
      </c>
      <c r="D289" s="208">
        <v>9</v>
      </c>
      <c r="E289" s="208">
        <v>0</v>
      </c>
      <c r="F289" s="208">
        <v>0</v>
      </c>
      <c r="G289" s="208">
        <v>3</v>
      </c>
      <c r="H289" s="208">
        <v>0</v>
      </c>
      <c r="I289" s="208">
        <v>0</v>
      </c>
      <c r="J289" s="209">
        <f t="shared" si="29"/>
        <v>0</v>
      </c>
      <c r="K289" s="208">
        <v>0</v>
      </c>
      <c r="L289" s="209">
        <v>0</v>
      </c>
      <c r="M289" s="208">
        <f t="shared" si="30"/>
        <v>0</v>
      </c>
      <c r="N289" s="209">
        <v>0</v>
      </c>
      <c r="O289" s="208">
        <f t="shared" si="31"/>
        <v>0</v>
      </c>
      <c r="P289" s="209">
        <f t="shared" si="28"/>
        <v>0</v>
      </c>
      <c r="Q289" s="208">
        <f t="shared" si="32"/>
        <v>0</v>
      </c>
      <c r="R289" s="209">
        <f t="shared" si="33"/>
        <v>0</v>
      </c>
      <c r="S289" s="208">
        <f t="shared" si="34"/>
        <v>0</v>
      </c>
      <c r="T289" s="210">
        <f t="shared" si="35"/>
        <v>0</v>
      </c>
    </row>
    <row r="290" spans="1:20" s="211" customFormat="1" ht="18">
      <c r="A290" s="205">
        <v>283</v>
      </c>
      <c r="B290" s="212" t="s">
        <v>1627</v>
      </c>
      <c r="C290" s="207" t="s">
        <v>1747</v>
      </c>
      <c r="D290" s="208">
        <v>500</v>
      </c>
      <c r="E290" s="208">
        <v>0</v>
      </c>
      <c r="F290" s="208">
        <v>0</v>
      </c>
      <c r="G290" s="208">
        <v>0</v>
      </c>
      <c r="H290" s="208">
        <v>0</v>
      </c>
      <c r="I290" s="208">
        <v>0</v>
      </c>
      <c r="J290" s="209">
        <f t="shared" si="29"/>
        <v>0</v>
      </c>
      <c r="K290" s="208">
        <v>248</v>
      </c>
      <c r="L290" s="209">
        <v>0</v>
      </c>
      <c r="M290" s="208">
        <f t="shared" si="30"/>
        <v>0</v>
      </c>
      <c r="N290" s="209">
        <v>0</v>
      </c>
      <c r="O290" s="208">
        <f t="shared" si="31"/>
        <v>0</v>
      </c>
      <c r="P290" s="209">
        <f t="shared" si="28"/>
        <v>0</v>
      </c>
      <c r="Q290" s="208">
        <f t="shared" si="32"/>
        <v>0</v>
      </c>
      <c r="R290" s="209">
        <f t="shared" si="33"/>
        <v>0</v>
      </c>
      <c r="S290" s="208">
        <f t="shared" si="34"/>
        <v>0</v>
      </c>
      <c r="T290" s="210">
        <f t="shared" si="35"/>
        <v>0</v>
      </c>
    </row>
    <row r="291" spans="1:20" s="211" customFormat="1" ht="36.75">
      <c r="A291" s="205">
        <v>284</v>
      </c>
      <c r="B291" s="212" t="s">
        <v>1628</v>
      </c>
      <c r="C291" s="207" t="s">
        <v>1745</v>
      </c>
      <c r="D291" s="208">
        <v>1</v>
      </c>
      <c r="E291" s="208">
        <v>100</v>
      </c>
      <c r="F291" s="208">
        <v>350</v>
      </c>
      <c r="G291" s="208">
        <v>350</v>
      </c>
      <c r="H291" s="208">
        <v>400</v>
      </c>
      <c r="I291" s="208">
        <v>100</v>
      </c>
      <c r="J291" s="209">
        <f t="shared" si="29"/>
        <v>300</v>
      </c>
      <c r="K291" s="208">
        <v>8</v>
      </c>
      <c r="L291" s="209">
        <v>200</v>
      </c>
      <c r="M291" s="208">
        <f t="shared" si="30"/>
        <v>1600</v>
      </c>
      <c r="N291" s="209">
        <v>0</v>
      </c>
      <c r="O291" s="208">
        <f t="shared" si="31"/>
        <v>0</v>
      </c>
      <c r="P291" s="209">
        <f t="shared" si="28"/>
        <v>100</v>
      </c>
      <c r="Q291" s="208">
        <f t="shared" si="32"/>
        <v>800</v>
      </c>
      <c r="R291" s="209">
        <v>0</v>
      </c>
      <c r="S291" s="208">
        <f t="shared" si="34"/>
        <v>0</v>
      </c>
      <c r="T291" s="210">
        <f t="shared" si="35"/>
        <v>2400</v>
      </c>
    </row>
    <row r="292" spans="1:20" s="211" customFormat="1" ht="36.75">
      <c r="A292" s="205">
        <v>285</v>
      </c>
      <c r="B292" s="212" t="s">
        <v>1629</v>
      </c>
      <c r="C292" s="207" t="s">
        <v>1746</v>
      </c>
      <c r="D292" s="208">
        <v>1</v>
      </c>
      <c r="E292" s="208">
        <v>228</v>
      </c>
      <c r="F292" s="208">
        <v>312</v>
      </c>
      <c r="G292" s="208">
        <v>307</v>
      </c>
      <c r="H292" s="208">
        <v>324</v>
      </c>
      <c r="I292" s="208">
        <v>45</v>
      </c>
      <c r="J292" s="209">
        <f t="shared" si="29"/>
        <v>279</v>
      </c>
      <c r="K292" s="208">
        <v>45</v>
      </c>
      <c r="L292" s="209">
        <v>0</v>
      </c>
      <c r="M292" s="208">
        <f t="shared" si="30"/>
        <v>0</v>
      </c>
      <c r="N292" s="209">
        <v>108</v>
      </c>
      <c r="O292" s="208">
        <f t="shared" si="31"/>
        <v>4860</v>
      </c>
      <c r="P292" s="209">
        <f t="shared" si="28"/>
        <v>171</v>
      </c>
      <c r="Q292" s="208">
        <f t="shared" si="32"/>
        <v>7695</v>
      </c>
      <c r="R292" s="209">
        <f t="shared" si="33"/>
        <v>0</v>
      </c>
      <c r="S292" s="208">
        <f t="shared" si="34"/>
        <v>0</v>
      </c>
      <c r="T292" s="210">
        <f t="shared" si="35"/>
        <v>12555</v>
      </c>
    </row>
    <row r="293" spans="1:20" s="211" customFormat="1" ht="36.75">
      <c r="A293" s="205">
        <v>286</v>
      </c>
      <c r="B293" s="212" t="s">
        <v>1630</v>
      </c>
      <c r="C293" s="207" t="s">
        <v>1746</v>
      </c>
      <c r="D293" s="208">
        <v>1</v>
      </c>
      <c r="E293" s="208">
        <v>3036</v>
      </c>
      <c r="F293" s="208">
        <v>3364</v>
      </c>
      <c r="G293" s="208">
        <v>3344</v>
      </c>
      <c r="H293" s="208">
        <v>3500</v>
      </c>
      <c r="I293" s="208">
        <v>1032</v>
      </c>
      <c r="J293" s="209">
        <f t="shared" si="29"/>
        <v>2468</v>
      </c>
      <c r="K293" s="208">
        <v>15</v>
      </c>
      <c r="L293" s="209">
        <v>875</v>
      </c>
      <c r="M293" s="208">
        <f t="shared" si="30"/>
        <v>13125</v>
      </c>
      <c r="N293" s="209">
        <v>875</v>
      </c>
      <c r="O293" s="208">
        <f t="shared" si="31"/>
        <v>13125</v>
      </c>
      <c r="P293" s="209">
        <f t="shared" si="28"/>
        <v>718</v>
      </c>
      <c r="Q293" s="208">
        <f t="shared" si="32"/>
        <v>10770</v>
      </c>
      <c r="R293" s="209">
        <v>0</v>
      </c>
      <c r="S293" s="208">
        <f t="shared" si="34"/>
        <v>0</v>
      </c>
      <c r="T293" s="210">
        <f t="shared" si="35"/>
        <v>37020</v>
      </c>
    </row>
    <row r="294" spans="1:20" s="211" customFormat="1" ht="36.75">
      <c r="A294" s="205">
        <v>287</v>
      </c>
      <c r="B294" s="212" t="s">
        <v>1631</v>
      </c>
      <c r="C294" s="207" t="s">
        <v>1746</v>
      </c>
      <c r="D294" s="208">
        <v>1</v>
      </c>
      <c r="E294" s="208">
        <v>167</v>
      </c>
      <c r="F294" s="208">
        <v>194</v>
      </c>
      <c r="G294" s="208">
        <v>166</v>
      </c>
      <c r="H294" s="208">
        <v>180</v>
      </c>
      <c r="I294" s="208">
        <v>65</v>
      </c>
      <c r="J294" s="209">
        <f t="shared" si="29"/>
        <v>115</v>
      </c>
      <c r="K294" s="208">
        <v>82.39</v>
      </c>
      <c r="L294" s="209">
        <v>0</v>
      </c>
      <c r="M294" s="208">
        <f t="shared" si="30"/>
        <v>0</v>
      </c>
      <c r="N294" s="209">
        <v>60</v>
      </c>
      <c r="O294" s="208">
        <f t="shared" si="31"/>
        <v>4943.4</v>
      </c>
      <c r="P294" s="209">
        <f t="shared" si="28"/>
        <v>55</v>
      </c>
      <c r="Q294" s="208">
        <f t="shared" si="32"/>
        <v>4531.45</v>
      </c>
      <c r="R294" s="209">
        <v>0</v>
      </c>
      <c r="S294" s="208">
        <f t="shared" si="34"/>
        <v>0</v>
      </c>
      <c r="T294" s="210">
        <f t="shared" si="35"/>
        <v>9474.849999999999</v>
      </c>
    </row>
    <row r="295" spans="1:20" s="211" customFormat="1" ht="18">
      <c r="A295" s="205">
        <v>288</v>
      </c>
      <c r="B295" s="212" t="s">
        <v>1632</v>
      </c>
      <c r="C295" s="207" t="s">
        <v>1742</v>
      </c>
      <c r="D295" s="208">
        <v>100</v>
      </c>
      <c r="E295" s="208">
        <v>2</v>
      </c>
      <c r="F295" s="208">
        <v>14</v>
      </c>
      <c r="G295" s="208">
        <v>12</v>
      </c>
      <c r="H295" s="208">
        <v>20</v>
      </c>
      <c r="I295" s="208">
        <v>2</v>
      </c>
      <c r="J295" s="209">
        <f t="shared" si="29"/>
        <v>18</v>
      </c>
      <c r="K295" s="208">
        <v>600</v>
      </c>
      <c r="L295" s="209">
        <v>10</v>
      </c>
      <c r="M295" s="208">
        <f t="shared" si="30"/>
        <v>6000</v>
      </c>
      <c r="N295" s="209">
        <v>0</v>
      </c>
      <c r="O295" s="208">
        <f t="shared" si="31"/>
        <v>0</v>
      </c>
      <c r="P295" s="209">
        <f t="shared" si="28"/>
        <v>8</v>
      </c>
      <c r="Q295" s="208">
        <f t="shared" si="32"/>
        <v>4800</v>
      </c>
      <c r="R295" s="209">
        <v>0</v>
      </c>
      <c r="S295" s="208">
        <f t="shared" si="34"/>
        <v>0</v>
      </c>
      <c r="T295" s="210">
        <f t="shared" si="35"/>
        <v>10800</v>
      </c>
    </row>
    <row r="296" spans="1:20" s="211" customFormat="1" ht="18">
      <c r="A296" s="205">
        <v>289</v>
      </c>
      <c r="B296" s="212" t="s">
        <v>1633</v>
      </c>
      <c r="C296" s="207" t="s">
        <v>1742</v>
      </c>
      <c r="D296" s="208">
        <v>500</v>
      </c>
      <c r="E296" s="208">
        <v>60</v>
      </c>
      <c r="F296" s="208">
        <v>42</v>
      </c>
      <c r="G296" s="208">
        <v>45</v>
      </c>
      <c r="H296" s="208">
        <v>60</v>
      </c>
      <c r="I296" s="208">
        <v>19</v>
      </c>
      <c r="J296" s="209">
        <f t="shared" si="29"/>
        <v>41</v>
      </c>
      <c r="K296" s="208">
        <v>175.58</v>
      </c>
      <c r="L296" s="209">
        <v>0</v>
      </c>
      <c r="M296" s="208">
        <f t="shared" si="30"/>
        <v>0</v>
      </c>
      <c r="N296" s="209">
        <v>20</v>
      </c>
      <c r="O296" s="208">
        <f t="shared" si="31"/>
        <v>3511.6000000000004</v>
      </c>
      <c r="P296" s="209">
        <f t="shared" si="28"/>
        <v>21</v>
      </c>
      <c r="Q296" s="208">
        <f t="shared" si="32"/>
        <v>3687.1800000000003</v>
      </c>
      <c r="R296" s="209">
        <f t="shared" si="33"/>
        <v>0</v>
      </c>
      <c r="S296" s="208">
        <f t="shared" si="34"/>
        <v>0</v>
      </c>
      <c r="T296" s="210">
        <f t="shared" si="35"/>
        <v>7198.780000000001</v>
      </c>
    </row>
    <row r="297" spans="1:20" s="211" customFormat="1" ht="18">
      <c r="A297" s="205">
        <v>290</v>
      </c>
      <c r="B297" s="212" t="s">
        <v>1634</v>
      </c>
      <c r="C297" s="207" t="s">
        <v>1742</v>
      </c>
      <c r="D297" s="208">
        <v>500</v>
      </c>
      <c r="E297" s="208">
        <v>78</v>
      </c>
      <c r="F297" s="208">
        <v>88</v>
      </c>
      <c r="G297" s="208">
        <v>106</v>
      </c>
      <c r="H297" s="208">
        <v>110</v>
      </c>
      <c r="I297" s="208">
        <v>90</v>
      </c>
      <c r="J297" s="209">
        <f t="shared" si="29"/>
        <v>20</v>
      </c>
      <c r="K297" s="208">
        <v>125</v>
      </c>
      <c r="L297" s="209">
        <v>0</v>
      </c>
      <c r="M297" s="208">
        <f t="shared" si="30"/>
        <v>0</v>
      </c>
      <c r="N297" s="209">
        <v>20</v>
      </c>
      <c r="O297" s="208">
        <f t="shared" si="31"/>
        <v>2500</v>
      </c>
      <c r="P297" s="209">
        <v>0</v>
      </c>
      <c r="Q297" s="208">
        <f t="shared" si="32"/>
        <v>0</v>
      </c>
      <c r="R297" s="209">
        <v>0</v>
      </c>
      <c r="S297" s="208">
        <f t="shared" si="34"/>
        <v>0</v>
      </c>
      <c r="T297" s="210">
        <f t="shared" si="35"/>
        <v>2500</v>
      </c>
    </row>
    <row r="298" spans="1:20" s="211" customFormat="1" ht="36.75">
      <c r="A298" s="205">
        <v>291</v>
      </c>
      <c r="B298" s="212" t="s">
        <v>1635</v>
      </c>
      <c r="C298" s="207" t="s">
        <v>1742</v>
      </c>
      <c r="D298" s="208">
        <v>500</v>
      </c>
      <c r="E298" s="208">
        <v>290</v>
      </c>
      <c r="F298" s="208">
        <v>306</v>
      </c>
      <c r="G298" s="208">
        <v>260</v>
      </c>
      <c r="H298" s="208">
        <v>320</v>
      </c>
      <c r="I298" s="208">
        <v>10</v>
      </c>
      <c r="J298" s="209">
        <f t="shared" si="29"/>
        <v>310</v>
      </c>
      <c r="K298" s="208">
        <v>265</v>
      </c>
      <c r="L298" s="209">
        <v>80</v>
      </c>
      <c r="M298" s="208">
        <f t="shared" si="30"/>
        <v>21200</v>
      </c>
      <c r="N298" s="209">
        <v>80</v>
      </c>
      <c r="O298" s="208">
        <f t="shared" si="31"/>
        <v>21200</v>
      </c>
      <c r="P298" s="209">
        <f t="shared" si="28"/>
        <v>150</v>
      </c>
      <c r="Q298" s="208">
        <f t="shared" si="32"/>
        <v>39750</v>
      </c>
      <c r="R298" s="209">
        <f t="shared" si="33"/>
        <v>0</v>
      </c>
      <c r="S298" s="208">
        <f t="shared" si="34"/>
        <v>0</v>
      </c>
      <c r="T298" s="210">
        <f t="shared" si="35"/>
        <v>82150</v>
      </c>
    </row>
    <row r="299" spans="1:20" s="211" customFormat="1" ht="36.75">
      <c r="A299" s="205">
        <v>292</v>
      </c>
      <c r="B299" s="212" t="s">
        <v>1636</v>
      </c>
      <c r="C299" s="207" t="s">
        <v>1742</v>
      </c>
      <c r="D299" s="208">
        <v>1000</v>
      </c>
      <c r="E299" s="208">
        <v>0</v>
      </c>
      <c r="F299" s="208">
        <v>0</v>
      </c>
      <c r="G299" s="208">
        <v>1</v>
      </c>
      <c r="H299" s="208">
        <v>40</v>
      </c>
      <c r="I299" s="208">
        <v>0</v>
      </c>
      <c r="J299" s="209">
        <f t="shared" si="29"/>
        <v>40</v>
      </c>
      <c r="K299" s="208">
        <v>600</v>
      </c>
      <c r="L299" s="209">
        <v>10</v>
      </c>
      <c r="M299" s="208">
        <f t="shared" si="30"/>
        <v>6000</v>
      </c>
      <c r="N299" s="209">
        <v>10</v>
      </c>
      <c r="O299" s="208">
        <f t="shared" si="31"/>
        <v>6000</v>
      </c>
      <c r="P299" s="209">
        <f t="shared" si="28"/>
        <v>20</v>
      </c>
      <c r="Q299" s="208">
        <f t="shared" si="32"/>
        <v>12000</v>
      </c>
      <c r="R299" s="209">
        <f t="shared" si="33"/>
        <v>0</v>
      </c>
      <c r="S299" s="208">
        <f t="shared" si="34"/>
        <v>0</v>
      </c>
      <c r="T299" s="210">
        <f t="shared" si="35"/>
        <v>24000</v>
      </c>
    </row>
    <row r="300" spans="1:20" s="211" customFormat="1" ht="55.5">
      <c r="A300" s="205">
        <v>293</v>
      </c>
      <c r="B300" s="212" t="s">
        <v>1637</v>
      </c>
      <c r="C300" s="207" t="s">
        <v>1742</v>
      </c>
      <c r="D300" s="208">
        <v>100</v>
      </c>
      <c r="E300" s="208">
        <v>65</v>
      </c>
      <c r="F300" s="208">
        <v>25</v>
      </c>
      <c r="G300" s="208">
        <v>0</v>
      </c>
      <c r="H300" s="208">
        <v>0</v>
      </c>
      <c r="I300" s="208">
        <v>0</v>
      </c>
      <c r="J300" s="209">
        <f t="shared" si="29"/>
        <v>0</v>
      </c>
      <c r="K300" s="208">
        <v>0</v>
      </c>
      <c r="L300" s="209">
        <v>0</v>
      </c>
      <c r="M300" s="208">
        <f t="shared" si="30"/>
        <v>0</v>
      </c>
      <c r="N300" s="209">
        <v>0</v>
      </c>
      <c r="O300" s="208">
        <f t="shared" si="31"/>
        <v>0</v>
      </c>
      <c r="P300" s="209">
        <f t="shared" si="28"/>
        <v>0</v>
      </c>
      <c r="Q300" s="208">
        <f t="shared" si="32"/>
        <v>0</v>
      </c>
      <c r="R300" s="209">
        <f t="shared" si="33"/>
        <v>0</v>
      </c>
      <c r="S300" s="208">
        <f t="shared" si="34"/>
        <v>0</v>
      </c>
      <c r="T300" s="210">
        <f t="shared" si="35"/>
        <v>0</v>
      </c>
    </row>
    <row r="301" spans="1:20" s="211" customFormat="1" ht="18">
      <c r="A301" s="205">
        <v>294</v>
      </c>
      <c r="B301" s="212" t="s">
        <v>1638</v>
      </c>
      <c r="C301" s="207" t="s">
        <v>1742</v>
      </c>
      <c r="D301" s="208">
        <v>500</v>
      </c>
      <c r="E301" s="208">
        <v>2</v>
      </c>
      <c r="F301" s="208">
        <v>49</v>
      </c>
      <c r="G301" s="208">
        <v>34</v>
      </c>
      <c r="H301" s="208">
        <v>60</v>
      </c>
      <c r="I301" s="208">
        <v>37</v>
      </c>
      <c r="J301" s="209">
        <f t="shared" si="29"/>
        <v>23</v>
      </c>
      <c r="K301" s="208">
        <v>790</v>
      </c>
      <c r="L301" s="209">
        <v>0</v>
      </c>
      <c r="M301" s="208">
        <f t="shared" si="30"/>
        <v>0</v>
      </c>
      <c r="N301" s="209">
        <v>23</v>
      </c>
      <c r="O301" s="208">
        <f t="shared" si="31"/>
        <v>18170</v>
      </c>
      <c r="P301" s="209">
        <v>0</v>
      </c>
      <c r="Q301" s="208">
        <f t="shared" si="32"/>
        <v>0</v>
      </c>
      <c r="R301" s="209">
        <v>0</v>
      </c>
      <c r="S301" s="208">
        <f t="shared" si="34"/>
        <v>0</v>
      </c>
      <c r="T301" s="210">
        <f t="shared" si="35"/>
        <v>18170</v>
      </c>
    </row>
    <row r="302" spans="1:20" s="211" customFormat="1" ht="36.75">
      <c r="A302" s="205">
        <v>295</v>
      </c>
      <c r="B302" s="212" t="s">
        <v>1639</v>
      </c>
      <c r="C302" s="207" t="s">
        <v>1742</v>
      </c>
      <c r="D302" s="208">
        <v>120</v>
      </c>
      <c r="E302" s="208">
        <v>36</v>
      </c>
      <c r="F302" s="208">
        <v>34</v>
      </c>
      <c r="G302" s="208">
        <v>29</v>
      </c>
      <c r="H302" s="208">
        <v>40</v>
      </c>
      <c r="I302" s="208">
        <v>10</v>
      </c>
      <c r="J302" s="209">
        <f t="shared" si="29"/>
        <v>30</v>
      </c>
      <c r="K302" s="208">
        <v>740.4</v>
      </c>
      <c r="L302" s="209">
        <v>10</v>
      </c>
      <c r="M302" s="208">
        <f t="shared" si="30"/>
        <v>7404</v>
      </c>
      <c r="N302" s="209">
        <v>10</v>
      </c>
      <c r="O302" s="208">
        <f t="shared" si="31"/>
        <v>7404</v>
      </c>
      <c r="P302" s="209">
        <f t="shared" si="28"/>
        <v>10</v>
      </c>
      <c r="Q302" s="208">
        <f t="shared" si="32"/>
        <v>7404</v>
      </c>
      <c r="R302" s="209">
        <f t="shared" si="33"/>
        <v>0</v>
      </c>
      <c r="S302" s="208">
        <f t="shared" si="34"/>
        <v>0</v>
      </c>
      <c r="T302" s="210">
        <f t="shared" si="35"/>
        <v>22212</v>
      </c>
    </row>
    <row r="303" spans="1:20" s="211" customFormat="1" ht="18">
      <c r="A303" s="205">
        <v>296</v>
      </c>
      <c r="B303" s="212" t="s">
        <v>1640</v>
      </c>
      <c r="C303" s="207" t="s">
        <v>1744</v>
      </c>
      <c r="D303" s="208">
        <v>1</v>
      </c>
      <c r="E303" s="208">
        <v>290</v>
      </c>
      <c r="F303" s="208">
        <v>480</v>
      </c>
      <c r="G303" s="208">
        <v>570</v>
      </c>
      <c r="H303" s="208">
        <v>600</v>
      </c>
      <c r="I303" s="208">
        <v>0</v>
      </c>
      <c r="J303" s="209">
        <f t="shared" si="29"/>
        <v>600</v>
      </c>
      <c r="K303" s="208">
        <v>593.85</v>
      </c>
      <c r="L303" s="209">
        <v>150</v>
      </c>
      <c r="M303" s="208">
        <f t="shared" si="30"/>
        <v>89077.5</v>
      </c>
      <c r="N303" s="209">
        <v>150</v>
      </c>
      <c r="O303" s="208">
        <f t="shared" si="31"/>
        <v>89077.5</v>
      </c>
      <c r="P303" s="209">
        <f t="shared" si="28"/>
        <v>300</v>
      </c>
      <c r="Q303" s="208">
        <f t="shared" si="32"/>
        <v>178155</v>
      </c>
      <c r="R303" s="209">
        <f t="shared" si="33"/>
        <v>0</v>
      </c>
      <c r="S303" s="208">
        <f t="shared" si="34"/>
        <v>0</v>
      </c>
      <c r="T303" s="210">
        <f t="shared" si="35"/>
        <v>356310</v>
      </c>
    </row>
    <row r="304" spans="1:20" s="211" customFormat="1" ht="36.75">
      <c r="A304" s="205">
        <v>297</v>
      </c>
      <c r="B304" s="212" t="s">
        <v>1641</v>
      </c>
      <c r="C304" s="207" t="s">
        <v>1744</v>
      </c>
      <c r="D304" s="208">
        <v>1</v>
      </c>
      <c r="E304" s="208">
        <v>1445</v>
      </c>
      <c r="F304" s="208">
        <v>0</v>
      </c>
      <c r="G304" s="208">
        <v>8</v>
      </c>
      <c r="H304" s="208">
        <v>10</v>
      </c>
      <c r="I304" s="208">
        <v>10</v>
      </c>
      <c r="J304" s="209">
        <f t="shared" si="29"/>
        <v>0</v>
      </c>
      <c r="K304" s="208">
        <v>1445</v>
      </c>
      <c r="L304" s="209">
        <v>0</v>
      </c>
      <c r="M304" s="208">
        <f t="shared" si="30"/>
        <v>0</v>
      </c>
      <c r="N304" s="209">
        <v>0</v>
      </c>
      <c r="O304" s="208">
        <f t="shared" si="31"/>
        <v>0</v>
      </c>
      <c r="P304" s="209">
        <v>0</v>
      </c>
      <c r="Q304" s="208">
        <f t="shared" si="32"/>
        <v>0</v>
      </c>
      <c r="R304" s="209">
        <v>0</v>
      </c>
      <c r="S304" s="208">
        <f t="shared" si="34"/>
        <v>0</v>
      </c>
      <c r="T304" s="210">
        <f t="shared" si="35"/>
        <v>0</v>
      </c>
    </row>
    <row r="305" spans="1:20" s="211" customFormat="1" ht="18">
      <c r="A305" s="205">
        <v>298</v>
      </c>
      <c r="B305" s="212" t="s">
        <v>1642</v>
      </c>
      <c r="C305" s="207" t="s">
        <v>1744</v>
      </c>
      <c r="D305" s="208">
        <v>1</v>
      </c>
      <c r="E305" s="208">
        <v>2568</v>
      </c>
      <c r="F305" s="208">
        <v>2802</v>
      </c>
      <c r="G305" s="208">
        <v>2755</v>
      </c>
      <c r="H305" s="208">
        <v>3000</v>
      </c>
      <c r="I305" s="208">
        <v>190</v>
      </c>
      <c r="J305" s="209">
        <f t="shared" si="29"/>
        <v>2810</v>
      </c>
      <c r="K305" s="208">
        <v>260</v>
      </c>
      <c r="L305" s="209">
        <v>750</v>
      </c>
      <c r="M305" s="208">
        <f t="shared" si="30"/>
        <v>195000</v>
      </c>
      <c r="N305" s="209">
        <v>750</v>
      </c>
      <c r="O305" s="208">
        <f t="shared" si="31"/>
        <v>195000</v>
      </c>
      <c r="P305" s="209">
        <f t="shared" si="28"/>
        <v>1310</v>
      </c>
      <c r="Q305" s="208">
        <f t="shared" si="32"/>
        <v>340600</v>
      </c>
      <c r="R305" s="209">
        <f t="shared" si="33"/>
        <v>0</v>
      </c>
      <c r="S305" s="208">
        <f t="shared" si="34"/>
        <v>0</v>
      </c>
      <c r="T305" s="210">
        <f t="shared" si="35"/>
        <v>730600</v>
      </c>
    </row>
    <row r="306" spans="1:20" s="211" customFormat="1" ht="18">
      <c r="A306" s="205">
        <v>299</v>
      </c>
      <c r="B306" s="212" t="s">
        <v>1643</v>
      </c>
      <c r="C306" s="207" t="s">
        <v>1742</v>
      </c>
      <c r="D306" s="208">
        <v>500</v>
      </c>
      <c r="E306" s="208">
        <v>0</v>
      </c>
      <c r="F306" s="208">
        <v>135</v>
      </c>
      <c r="G306" s="208">
        <v>196</v>
      </c>
      <c r="H306" s="208">
        <v>180</v>
      </c>
      <c r="I306" s="208">
        <v>9</v>
      </c>
      <c r="J306" s="209">
        <f t="shared" si="29"/>
        <v>171</v>
      </c>
      <c r="K306" s="208">
        <v>200</v>
      </c>
      <c r="L306" s="209">
        <v>0</v>
      </c>
      <c r="M306" s="208">
        <f t="shared" si="30"/>
        <v>0</v>
      </c>
      <c r="N306" s="209">
        <v>60</v>
      </c>
      <c r="O306" s="208">
        <f t="shared" si="31"/>
        <v>12000</v>
      </c>
      <c r="P306" s="209">
        <f t="shared" si="28"/>
        <v>111</v>
      </c>
      <c r="Q306" s="208">
        <f t="shared" si="32"/>
        <v>22200</v>
      </c>
      <c r="R306" s="209">
        <f t="shared" si="33"/>
        <v>0</v>
      </c>
      <c r="S306" s="208">
        <f t="shared" si="34"/>
        <v>0</v>
      </c>
      <c r="T306" s="210">
        <f t="shared" si="35"/>
        <v>34200</v>
      </c>
    </row>
    <row r="307" spans="1:20" s="211" customFormat="1" ht="36.75">
      <c r="A307" s="205">
        <v>300</v>
      </c>
      <c r="B307" s="212" t="s">
        <v>1644</v>
      </c>
      <c r="C307" s="207" t="s">
        <v>1745</v>
      </c>
      <c r="D307" s="208">
        <v>1</v>
      </c>
      <c r="E307" s="208">
        <v>1900</v>
      </c>
      <c r="F307" s="208">
        <v>1900</v>
      </c>
      <c r="G307" s="208">
        <v>1430</v>
      </c>
      <c r="H307" s="208">
        <v>1500</v>
      </c>
      <c r="I307" s="208">
        <v>220</v>
      </c>
      <c r="J307" s="209">
        <f t="shared" si="29"/>
        <v>1280</v>
      </c>
      <c r="K307" s="208">
        <v>11.27</v>
      </c>
      <c r="L307" s="209">
        <v>0</v>
      </c>
      <c r="M307" s="208">
        <f t="shared" si="30"/>
        <v>0</v>
      </c>
      <c r="N307" s="209">
        <v>500</v>
      </c>
      <c r="O307" s="208">
        <f t="shared" si="31"/>
        <v>5635</v>
      </c>
      <c r="P307" s="209">
        <f t="shared" si="28"/>
        <v>780</v>
      </c>
      <c r="Q307" s="208">
        <f t="shared" si="32"/>
        <v>8790.6</v>
      </c>
      <c r="R307" s="209">
        <f t="shared" si="33"/>
        <v>0</v>
      </c>
      <c r="S307" s="208">
        <f t="shared" si="34"/>
        <v>0</v>
      </c>
      <c r="T307" s="210">
        <f t="shared" si="35"/>
        <v>14425.6</v>
      </c>
    </row>
    <row r="308" spans="1:20" s="211" customFormat="1" ht="18">
      <c r="A308" s="205">
        <v>301</v>
      </c>
      <c r="B308" s="212" t="s">
        <v>1645</v>
      </c>
      <c r="C308" s="207" t="s">
        <v>1747</v>
      </c>
      <c r="D308" s="208">
        <v>100</v>
      </c>
      <c r="E308" s="208">
        <v>131</v>
      </c>
      <c r="F308" s="208">
        <v>147</v>
      </c>
      <c r="G308" s="208">
        <v>182</v>
      </c>
      <c r="H308" s="208">
        <v>200</v>
      </c>
      <c r="I308" s="208">
        <v>104</v>
      </c>
      <c r="J308" s="209">
        <f t="shared" si="29"/>
        <v>96</v>
      </c>
      <c r="K308" s="208">
        <v>290</v>
      </c>
      <c r="L308" s="209">
        <v>0</v>
      </c>
      <c r="M308" s="208">
        <f t="shared" si="30"/>
        <v>0</v>
      </c>
      <c r="N308" s="209">
        <v>96</v>
      </c>
      <c r="O308" s="208">
        <f t="shared" si="31"/>
        <v>27840</v>
      </c>
      <c r="P308" s="209">
        <v>0</v>
      </c>
      <c r="Q308" s="208">
        <f t="shared" si="32"/>
        <v>0</v>
      </c>
      <c r="R308" s="209">
        <v>0</v>
      </c>
      <c r="S308" s="208">
        <f t="shared" si="34"/>
        <v>0</v>
      </c>
      <c r="T308" s="210">
        <f t="shared" si="35"/>
        <v>27840</v>
      </c>
    </row>
    <row r="309" spans="1:20" s="211" customFormat="1" ht="18">
      <c r="A309" s="205">
        <v>302</v>
      </c>
      <c r="B309" s="212" t="s">
        <v>1646</v>
      </c>
      <c r="C309" s="207" t="s">
        <v>1747</v>
      </c>
      <c r="D309" s="208">
        <v>100</v>
      </c>
      <c r="E309" s="208">
        <v>61</v>
      </c>
      <c r="F309" s="208">
        <v>70</v>
      </c>
      <c r="G309" s="208">
        <v>67</v>
      </c>
      <c r="H309" s="208">
        <v>72</v>
      </c>
      <c r="I309" s="208">
        <v>52</v>
      </c>
      <c r="J309" s="209">
        <f t="shared" si="29"/>
        <v>20</v>
      </c>
      <c r="K309" s="208">
        <v>400</v>
      </c>
      <c r="L309" s="209">
        <v>0</v>
      </c>
      <c r="M309" s="208">
        <f t="shared" si="30"/>
        <v>0</v>
      </c>
      <c r="N309" s="209">
        <v>20</v>
      </c>
      <c r="O309" s="208">
        <f t="shared" si="31"/>
        <v>8000</v>
      </c>
      <c r="P309" s="209">
        <v>0</v>
      </c>
      <c r="Q309" s="208">
        <f t="shared" si="32"/>
        <v>0</v>
      </c>
      <c r="R309" s="209">
        <v>0</v>
      </c>
      <c r="S309" s="208">
        <f t="shared" si="34"/>
        <v>0</v>
      </c>
      <c r="T309" s="210">
        <f t="shared" si="35"/>
        <v>8000</v>
      </c>
    </row>
    <row r="310" spans="1:20" s="211" customFormat="1" ht="36.75">
      <c r="A310" s="205">
        <v>303</v>
      </c>
      <c r="B310" s="212" t="s">
        <v>1647</v>
      </c>
      <c r="C310" s="207" t="s">
        <v>1750</v>
      </c>
      <c r="D310" s="208">
        <v>1</v>
      </c>
      <c r="E310" s="208">
        <v>0</v>
      </c>
      <c r="F310" s="208">
        <v>0</v>
      </c>
      <c r="G310" s="208">
        <v>0</v>
      </c>
      <c r="H310" s="208">
        <v>0</v>
      </c>
      <c r="I310" s="208">
        <v>0</v>
      </c>
      <c r="J310" s="209">
        <f t="shared" si="29"/>
        <v>0</v>
      </c>
      <c r="K310" s="208">
        <v>0</v>
      </c>
      <c r="L310" s="209">
        <v>0</v>
      </c>
      <c r="M310" s="208">
        <f t="shared" si="30"/>
        <v>0</v>
      </c>
      <c r="N310" s="209">
        <v>0</v>
      </c>
      <c r="O310" s="208">
        <f t="shared" si="31"/>
        <v>0</v>
      </c>
      <c r="P310" s="209">
        <f t="shared" si="28"/>
        <v>0</v>
      </c>
      <c r="Q310" s="208">
        <f t="shared" si="32"/>
        <v>0</v>
      </c>
      <c r="R310" s="209">
        <f t="shared" si="33"/>
        <v>0</v>
      </c>
      <c r="S310" s="208">
        <f t="shared" si="34"/>
        <v>0</v>
      </c>
      <c r="T310" s="210">
        <f t="shared" si="35"/>
        <v>0</v>
      </c>
    </row>
    <row r="311" spans="1:20" s="211" customFormat="1" ht="36.75">
      <c r="A311" s="205">
        <v>304</v>
      </c>
      <c r="B311" s="212" t="s">
        <v>1648</v>
      </c>
      <c r="C311" s="207" t="s">
        <v>1750</v>
      </c>
      <c r="D311" s="208">
        <v>1</v>
      </c>
      <c r="E311" s="208">
        <v>80</v>
      </c>
      <c r="F311" s="208">
        <v>200</v>
      </c>
      <c r="G311" s="208">
        <v>130</v>
      </c>
      <c r="H311" s="208">
        <v>0</v>
      </c>
      <c r="I311" s="208">
        <v>240</v>
      </c>
      <c r="J311" s="209">
        <v>0</v>
      </c>
      <c r="K311" s="208">
        <v>49</v>
      </c>
      <c r="L311" s="209">
        <v>0</v>
      </c>
      <c r="M311" s="208">
        <f t="shared" si="30"/>
        <v>0</v>
      </c>
      <c r="N311" s="209">
        <v>0</v>
      </c>
      <c r="O311" s="208">
        <f t="shared" si="31"/>
        <v>0</v>
      </c>
      <c r="P311" s="209">
        <f t="shared" si="28"/>
        <v>0</v>
      </c>
      <c r="Q311" s="208">
        <f t="shared" si="32"/>
        <v>0</v>
      </c>
      <c r="R311" s="209">
        <f t="shared" si="33"/>
        <v>0</v>
      </c>
      <c r="S311" s="208">
        <f t="shared" si="34"/>
        <v>0</v>
      </c>
      <c r="T311" s="210">
        <f t="shared" si="35"/>
        <v>0</v>
      </c>
    </row>
    <row r="312" spans="1:20" s="211" customFormat="1" ht="36.75">
      <c r="A312" s="205">
        <v>305</v>
      </c>
      <c r="B312" s="212" t="s">
        <v>1649</v>
      </c>
      <c r="C312" s="207" t="s">
        <v>1750</v>
      </c>
      <c r="D312" s="208">
        <v>1</v>
      </c>
      <c r="E312" s="208">
        <v>0</v>
      </c>
      <c r="F312" s="208">
        <v>0</v>
      </c>
      <c r="G312" s="208">
        <v>35</v>
      </c>
      <c r="H312" s="208">
        <v>50</v>
      </c>
      <c r="I312" s="208">
        <v>95</v>
      </c>
      <c r="J312" s="209">
        <v>0</v>
      </c>
      <c r="K312" s="208">
        <v>44</v>
      </c>
      <c r="L312" s="209">
        <v>0</v>
      </c>
      <c r="M312" s="208">
        <f t="shared" si="30"/>
        <v>0</v>
      </c>
      <c r="N312" s="209">
        <v>0</v>
      </c>
      <c r="O312" s="208">
        <f t="shared" si="31"/>
        <v>0</v>
      </c>
      <c r="P312" s="209">
        <v>0</v>
      </c>
      <c r="Q312" s="208">
        <f t="shared" si="32"/>
        <v>0</v>
      </c>
      <c r="R312" s="209">
        <v>0</v>
      </c>
      <c r="S312" s="208">
        <f t="shared" si="34"/>
        <v>0</v>
      </c>
      <c r="T312" s="210">
        <f t="shared" si="35"/>
        <v>0</v>
      </c>
    </row>
    <row r="313" spans="1:20" s="211" customFormat="1" ht="18">
      <c r="A313" s="205">
        <v>306</v>
      </c>
      <c r="B313" s="212" t="s">
        <v>1650</v>
      </c>
      <c r="C313" s="207" t="s">
        <v>1742</v>
      </c>
      <c r="D313" s="208">
        <v>60</v>
      </c>
      <c r="E313" s="208">
        <v>66</v>
      </c>
      <c r="F313" s="208">
        <v>100</v>
      </c>
      <c r="G313" s="208">
        <v>294</v>
      </c>
      <c r="H313" s="208">
        <v>340</v>
      </c>
      <c r="I313" s="208">
        <v>0</v>
      </c>
      <c r="J313" s="209">
        <f t="shared" si="29"/>
        <v>340</v>
      </c>
      <c r="K313" s="208">
        <v>200</v>
      </c>
      <c r="L313" s="209">
        <v>85</v>
      </c>
      <c r="M313" s="208">
        <f t="shared" si="30"/>
        <v>17000</v>
      </c>
      <c r="N313" s="209">
        <v>85</v>
      </c>
      <c r="O313" s="208">
        <f t="shared" si="31"/>
        <v>17000</v>
      </c>
      <c r="P313" s="209">
        <f t="shared" si="28"/>
        <v>170</v>
      </c>
      <c r="Q313" s="208">
        <f t="shared" si="32"/>
        <v>34000</v>
      </c>
      <c r="R313" s="209">
        <f t="shared" si="33"/>
        <v>0</v>
      </c>
      <c r="S313" s="208">
        <f t="shared" si="34"/>
        <v>0</v>
      </c>
      <c r="T313" s="210">
        <f t="shared" si="35"/>
        <v>68000</v>
      </c>
    </row>
    <row r="314" spans="1:20" s="211" customFormat="1" ht="18">
      <c r="A314" s="205">
        <v>307</v>
      </c>
      <c r="B314" s="212" t="s">
        <v>1651</v>
      </c>
      <c r="C314" s="207" t="s">
        <v>1742</v>
      </c>
      <c r="D314" s="208">
        <v>500</v>
      </c>
      <c r="E314" s="208">
        <v>15</v>
      </c>
      <c r="F314" s="208">
        <v>30</v>
      </c>
      <c r="G314" s="208">
        <v>47</v>
      </c>
      <c r="H314" s="208">
        <v>70</v>
      </c>
      <c r="I314" s="208">
        <v>9</v>
      </c>
      <c r="J314" s="209">
        <f t="shared" si="29"/>
        <v>61</v>
      </c>
      <c r="K314" s="208">
        <v>380</v>
      </c>
      <c r="L314" s="209">
        <v>0</v>
      </c>
      <c r="M314" s="208">
        <f t="shared" si="30"/>
        <v>0</v>
      </c>
      <c r="N314" s="209">
        <v>35</v>
      </c>
      <c r="O314" s="208">
        <f t="shared" si="31"/>
        <v>13300</v>
      </c>
      <c r="P314" s="209">
        <f t="shared" si="28"/>
        <v>26</v>
      </c>
      <c r="Q314" s="208">
        <f t="shared" si="32"/>
        <v>9880</v>
      </c>
      <c r="R314" s="209">
        <f t="shared" si="33"/>
        <v>0</v>
      </c>
      <c r="S314" s="208">
        <f t="shared" si="34"/>
        <v>0</v>
      </c>
      <c r="T314" s="210">
        <f t="shared" si="35"/>
        <v>23180</v>
      </c>
    </row>
    <row r="315" spans="1:20" s="211" customFormat="1" ht="36.75">
      <c r="A315" s="205">
        <v>308</v>
      </c>
      <c r="B315" s="212" t="s">
        <v>1652</v>
      </c>
      <c r="C315" s="207" t="s">
        <v>1746</v>
      </c>
      <c r="D315" s="208">
        <v>1</v>
      </c>
      <c r="E315" s="208">
        <v>1056</v>
      </c>
      <c r="F315" s="208">
        <v>1160</v>
      </c>
      <c r="G315" s="208">
        <v>1320</v>
      </c>
      <c r="H315" s="208">
        <v>1400</v>
      </c>
      <c r="I315" s="208">
        <v>180</v>
      </c>
      <c r="J315" s="209">
        <f t="shared" si="29"/>
        <v>1220</v>
      </c>
      <c r="K315" s="208">
        <v>55</v>
      </c>
      <c r="L315" s="209">
        <v>350</v>
      </c>
      <c r="M315" s="208">
        <f t="shared" si="30"/>
        <v>19250</v>
      </c>
      <c r="N315" s="209">
        <v>350</v>
      </c>
      <c r="O315" s="208">
        <f t="shared" si="31"/>
        <v>19250</v>
      </c>
      <c r="P315" s="209">
        <f t="shared" si="28"/>
        <v>520</v>
      </c>
      <c r="Q315" s="208">
        <f t="shared" si="32"/>
        <v>28600</v>
      </c>
      <c r="R315" s="209">
        <f t="shared" si="33"/>
        <v>0</v>
      </c>
      <c r="S315" s="208">
        <f t="shared" si="34"/>
        <v>0</v>
      </c>
      <c r="T315" s="210">
        <f t="shared" si="35"/>
        <v>67100</v>
      </c>
    </row>
    <row r="316" spans="1:20" s="211" customFormat="1" ht="18">
      <c r="A316" s="205">
        <v>309</v>
      </c>
      <c r="B316" s="212" t="s">
        <v>1653</v>
      </c>
      <c r="C316" s="207" t="s">
        <v>1742</v>
      </c>
      <c r="D316" s="208">
        <v>1000</v>
      </c>
      <c r="E316" s="208">
        <v>5</v>
      </c>
      <c r="F316" s="208">
        <v>15</v>
      </c>
      <c r="G316" s="208">
        <v>12</v>
      </c>
      <c r="H316" s="208">
        <v>40</v>
      </c>
      <c r="I316" s="208">
        <v>13</v>
      </c>
      <c r="J316" s="209">
        <f t="shared" si="29"/>
        <v>27</v>
      </c>
      <c r="K316" s="208">
        <v>110</v>
      </c>
      <c r="L316" s="209">
        <v>20</v>
      </c>
      <c r="M316" s="208">
        <f t="shared" si="30"/>
        <v>2200</v>
      </c>
      <c r="N316" s="209">
        <v>0</v>
      </c>
      <c r="O316" s="208">
        <f t="shared" si="31"/>
        <v>0</v>
      </c>
      <c r="P316" s="209">
        <f t="shared" si="28"/>
        <v>7</v>
      </c>
      <c r="Q316" s="208">
        <f t="shared" si="32"/>
        <v>770</v>
      </c>
      <c r="R316" s="209">
        <v>0</v>
      </c>
      <c r="S316" s="208">
        <f t="shared" si="34"/>
        <v>0</v>
      </c>
      <c r="T316" s="210">
        <f t="shared" si="35"/>
        <v>2970</v>
      </c>
    </row>
    <row r="317" spans="1:20" s="211" customFormat="1" ht="36.75">
      <c r="A317" s="205">
        <v>310</v>
      </c>
      <c r="B317" s="212" t="s">
        <v>1654</v>
      </c>
      <c r="C317" s="207" t="s">
        <v>1746</v>
      </c>
      <c r="D317" s="208">
        <v>1</v>
      </c>
      <c r="E317" s="208">
        <v>1108</v>
      </c>
      <c r="F317" s="208">
        <v>994</v>
      </c>
      <c r="G317" s="208">
        <v>918</v>
      </c>
      <c r="H317" s="208">
        <v>1500</v>
      </c>
      <c r="I317" s="208">
        <v>163</v>
      </c>
      <c r="J317" s="209">
        <f t="shared" si="29"/>
        <v>1337</v>
      </c>
      <c r="K317" s="208">
        <v>8</v>
      </c>
      <c r="L317" s="209">
        <v>0</v>
      </c>
      <c r="M317" s="208">
        <f t="shared" si="30"/>
        <v>0</v>
      </c>
      <c r="N317" s="209">
        <v>500</v>
      </c>
      <c r="O317" s="208">
        <f t="shared" si="31"/>
        <v>4000</v>
      </c>
      <c r="P317" s="209">
        <f t="shared" si="28"/>
        <v>837</v>
      </c>
      <c r="Q317" s="208">
        <f t="shared" si="32"/>
        <v>6696</v>
      </c>
      <c r="R317" s="209">
        <f t="shared" si="33"/>
        <v>0</v>
      </c>
      <c r="S317" s="208">
        <f t="shared" si="34"/>
        <v>0</v>
      </c>
      <c r="T317" s="210">
        <f t="shared" si="35"/>
        <v>10696</v>
      </c>
    </row>
    <row r="318" spans="1:20" s="211" customFormat="1" ht="36.75">
      <c r="A318" s="205">
        <v>311</v>
      </c>
      <c r="B318" s="212" t="s">
        <v>1655</v>
      </c>
      <c r="C318" s="207" t="s">
        <v>1751</v>
      </c>
      <c r="D318" s="208">
        <v>30</v>
      </c>
      <c r="E318" s="208">
        <v>114</v>
      </c>
      <c r="F318" s="208">
        <v>114</v>
      </c>
      <c r="G318" s="208">
        <v>90</v>
      </c>
      <c r="H318" s="208">
        <v>120</v>
      </c>
      <c r="I318" s="208">
        <v>0</v>
      </c>
      <c r="J318" s="209">
        <f t="shared" si="29"/>
        <v>120</v>
      </c>
      <c r="K318" s="208">
        <v>300</v>
      </c>
      <c r="L318" s="209">
        <v>30</v>
      </c>
      <c r="M318" s="208">
        <f t="shared" si="30"/>
        <v>9000</v>
      </c>
      <c r="N318" s="209">
        <v>30</v>
      </c>
      <c r="O318" s="208">
        <f t="shared" si="31"/>
        <v>9000</v>
      </c>
      <c r="P318" s="209">
        <f t="shared" si="28"/>
        <v>60</v>
      </c>
      <c r="Q318" s="208">
        <f t="shared" si="32"/>
        <v>18000</v>
      </c>
      <c r="R318" s="209">
        <f t="shared" si="33"/>
        <v>0</v>
      </c>
      <c r="S318" s="208">
        <f t="shared" si="34"/>
        <v>0</v>
      </c>
      <c r="T318" s="210">
        <f t="shared" si="35"/>
        <v>36000</v>
      </c>
    </row>
    <row r="319" spans="1:20" s="211" customFormat="1" ht="36.75">
      <c r="A319" s="205">
        <v>312</v>
      </c>
      <c r="B319" s="212" t="s">
        <v>1656</v>
      </c>
      <c r="C319" s="207" t="s">
        <v>1746</v>
      </c>
      <c r="D319" s="208">
        <v>1</v>
      </c>
      <c r="E319" s="208">
        <v>5</v>
      </c>
      <c r="F319" s="208">
        <v>36</v>
      </c>
      <c r="G319" s="208">
        <v>24</v>
      </c>
      <c r="H319" s="208">
        <v>200</v>
      </c>
      <c r="I319" s="208">
        <v>0</v>
      </c>
      <c r="J319" s="209">
        <f t="shared" si="29"/>
        <v>200</v>
      </c>
      <c r="K319" s="208">
        <v>26.75</v>
      </c>
      <c r="L319" s="209">
        <v>100</v>
      </c>
      <c r="M319" s="208">
        <f t="shared" si="30"/>
        <v>2675</v>
      </c>
      <c r="N319" s="209">
        <v>0</v>
      </c>
      <c r="O319" s="208">
        <f t="shared" si="31"/>
        <v>0</v>
      </c>
      <c r="P319" s="209">
        <f t="shared" si="28"/>
        <v>100</v>
      </c>
      <c r="Q319" s="208">
        <f t="shared" si="32"/>
        <v>2675</v>
      </c>
      <c r="R319" s="209">
        <f t="shared" si="33"/>
        <v>0</v>
      </c>
      <c r="S319" s="208">
        <f t="shared" si="34"/>
        <v>0</v>
      </c>
      <c r="T319" s="210">
        <f t="shared" si="35"/>
        <v>5350</v>
      </c>
    </row>
    <row r="320" spans="1:20" s="211" customFormat="1" ht="55.5">
      <c r="A320" s="205">
        <v>313</v>
      </c>
      <c r="B320" s="212" t="s">
        <v>1657</v>
      </c>
      <c r="C320" s="207" t="s">
        <v>1746</v>
      </c>
      <c r="D320" s="208">
        <v>1</v>
      </c>
      <c r="E320" s="208">
        <v>1580</v>
      </c>
      <c r="F320" s="208">
        <v>1930</v>
      </c>
      <c r="G320" s="208">
        <v>1770</v>
      </c>
      <c r="H320" s="208">
        <v>2000</v>
      </c>
      <c r="I320" s="208">
        <v>0</v>
      </c>
      <c r="J320" s="209">
        <f t="shared" si="29"/>
        <v>2000</v>
      </c>
      <c r="K320" s="208">
        <v>395.9</v>
      </c>
      <c r="L320" s="209">
        <v>500</v>
      </c>
      <c r="M320" s="208">
        <f t="shared" si="30"/>
        <v>197950</v>
      </c>
      <c r="N320" s="209">
        <v>500</v>
      </c>
      <c r="O320" s="208">
        <f t="shared" si="31"/>
        <v>197950</v>
      </c>
      <c r="P320" s="209">
        <f t="shared" si="28"/>
        <v>1000</v>
      </c>
      <c r="Q320" s="208">
        <f t="shared" si="32"/>
        <v>395900</v>
      </c>
      <c r="R320" s="209">
        <f t="shared" si="33"/>
        <v>0</v>
      </c>
      <c r="S320" s="208">
        <f t="shared" si="34"/>
        <v>0</v>
      </c>
      <c r="T320" s="210">
        <f t="shared" si="35"/>
        <v>791800</v>
      </c>
    </row>
    <row r="321" spans="1:20" s="211" customFormat="1" ht="55.5">
      <c r="A321" s="205">
        <v>314</v>
      </c>
      <c r="B321" s="212" t="s">
        <v>1658</v>
      </c>
      <c r="C321" s="207" t="s">
        <v>1746</v>
      </c>
      <c r="D321" s="208">
        <v>1</v>
      </c>
      <c r="E321" s="208">
        <v>1568</v>
      </c>
      <c r="F321" s="208">
        <v>1632</v>
      </c>
      <c r="G321" s="208">
        <v>1600</v>
      </c>
      <c r="H321" s="208">
        <v>1740</v>
      </c>
      <c r="I321" s="208">
        <v>0</v>
      </c>
      <c r="J321" s="209">
        <f t="shared" si="29"/>
        <v>1740</v>
      </c>
      <c r="K321" s="208">
        <v>492.2</v>
      </c>
      <c r="L321" s="209">
        <v>435</v>
      </c>
      <c r="M321" s="208">
        <f t="shared" si="30"/>
        <v>214107</v>
      </c>
      <c r="N321" s="209">
        <v>435</v>
      </c>
      <c r="O321" s="208">
        <f t="shared" si="31"/>
        <v>214107</v>
      </c>
      <c r="P321" s="209">
        <f t="shared" si="28"/>
        <v>870</v>
      </c>
      <c r="Q321" s="208">
        <f t="shared" si="32"/>
        <v>428214</v>
      </c>
      <c r="R321" s="209">
        <f t="shared" si="33"/>
        <v>0</v>
      </c>
      <c r="S321" s="208">
        <f t="shared" si="34"/>
        <v>0</v>
      </c>
      <c r="T321" s="210">
        <f t="shared" si="35"/>
        <v>856428</v>
      </c>
    </row>
    <row r="322" spans="1:20" s="211" customFormat="1" ht="18">
      <c r="A322" s="205">
        <v>315</v>
      </c>
      <c r="B322" s="212" t="s">
        <v>1659</v>
      </c>
      <c r="C322" s="207" t="s">
        <v>1742</v>
      </c>
      <c r="D322" s="208">
        <v>100</v>
      </c>
      <c r="E322" s="208">
        <v>24</v>
      </c>
      <c r="F322" s="208">
        <v>15</v>
      </c>
      <c r="G322" s="208">
        <v>12</v>
      </c>
      <c r="H322" s="208">
        <v>24</v>
      </c>
      <c r="I322" s="208">
        <v>6</v>
      </c>
      <c r="J322" s="209">
        <f t="shared" si="29"/>
        <v>18</v>
      </c>
      <c r="K322" s="208">
        <v>1755</v>
      </c>
      <c r="L322" s="209">
        <v>6</v>
      </c>
      <c r="M322" s="208">
        <f t="shared" si="30"/>
        <v>10530</v>
      </c>
      <c r="N322" s="209">
        <v>6</v>
      </c>
      <c r="O322" s="208">
        <f t="shared" si="31"/>
        <v>10530</v>
      </c>
      <c r="P322" s="209">
        <f t="shared" si="28"/>
        <v>6</v>
      </c>
      <c r="Q322" s="208">
        <f t="shared" si="32"/>
        <v>10530</v>
      </c>
      <c r="R322" s="209">
        <f t="shared" si="33"/>
        <v>0</v>
      </c>
      <c r="S322" s="208">
        <f t="shared" si="34"/>
        <v>0</v>
      </c>
      <c r="T322" s="210">
        <f t="shared" si="35"/>
        <v>31590</v>
      </c>
    </row>
    <row r="323" spans="1:20" s="211" customFormat="1" ht="18">
      <c r="A323" s="205">
        <v>316</v>
      </c>
      <c r="B323" s="212" t="s">
        <v>1660</v>
      </c>
      <c r="C323" s="207" t="s">
        <v>1742</v>
      </c>
      <c r="D323" s="208">
        <v>100</v>
      </c>
      <c r="E323" s="208">
        <v>0</v>
      </c>
      <c r="F323" s="208">
        <v>0</v>
      </c>
      <c r="G323" s="208">
        <v>110</v>
      </c>
      <c r="H323" s="208">
        <v>120</v>
      </c>
      <c r="I323" s="208">
        <v>0</v>
      </c>
      <c r="J323" s="209">
        <f t="shared" si="29"/>
        <v>120</v>
      </c>
      <c r="K323" s="208">
        <v>100</v>
      </c>
      <c r="L323" s="209">
        <v>30</v>
      </c>
      <c r="M323" s="208">
        <f t="shared" si="30"/>
        <v>3000</v>
      </c>
      <c r="N323" s="209">
        <v>30</v>
      </c>
      <c r="O323" s="208">
        <f t="shared" si="31"/>
        <v>3000</v>
      </c>
      <c r="P323" s="209">
        <f t="shared" si="28"/>
        <v>60</v>
      </c>
      <c r="Q323" s="208">
        <f t="shared" si="32"/>
        <v>6000</v>
      </c>
      <c r="R323" s="209">
        <f t="shared" si="33"/>
        <v>0</v>
      </c>
      <c r="S323" s="208">
        <f t="shared" si="34"/>
        <v>0</v>
      </c>
      <c r="T323" s="210">
        <f t="shared" si="35"/>
        <v>12000</v>
      </c>
    </row>
    <row r="324" spans="1:20" s="211" customFormat="1" ht="36.75">
      <c r="A324" s="205">
        <v>317</v>
      </c>
      <c r="B324" s="212" t="s">
        <v>1661</v>
      </c>
      <c r="C324" s="207" t="s">
        <v>1743</v>
      </c>
      <c r="D324" s="208">
        <v>1</v>
      </c>
      <c r="E324" s="208">
        <v>290</v>
      </c>
      <c r="F324" s="208">
        <v>264</v>
      </c>
      <c r="G324" s="208">
        <v>287</v>
      </c>
      <c r="H324" s="208">
        <v>300</v>
      </c>
      <c r="I324" s="208">
        <v>50</v>
      </c>
      <c r="J324" s="209">
        <f t="shared" si="29"/>
        <v>250</v>
      </c>
      <c r="K324" s="208">
        <v>25</v>
      </c>
      <c r="L324" s="209">
        <v>0</v>
      </c>
      <c r="M324" s="208">
        <f t="shared" si="30"/>
        <v>0</v>
      </c>
      <c r="N324" s="209">
        <v>100</v>
      </c>
      <c r="O324" s="208">
        <f t="shared" si="31"/>
        <v>2500</v>
      </c>
      <c r="P324" s="209">
        <f t="shared" si="28"/>
        <v>150</v>
      </c>
      <c r="Q324" s="208">
        <f t="shared" si="32"/>
        <v>3750</v>
      </c>
      <c r="R324" s="209">
        <f t="shared" si="33"/>
        <v>0</v>
      </c>
      <c r="S324" s="208">
        <f t="shared" si="34"/>
        <v>0</v>
      </c>
      <c r="T324" s="210">
        <f t="shared" si="35"/>
        <v>6250</v>
      </c>
    </row>
    <row r="325" spans="1:20" s="211" customFormat="1" ht="36.75">
      <c r="A325" s="205">
        <v>318</v>
      </c>
      <c r="B325" s="212" t="s">
        <v>1662</v>
      </c>
      <c r="C325" s="207" t="s">
        <v>1746</v>
      </c>
      <c r="D325" s="208">
        <v>1</v>
      </c>
      <c r="E325" s="208">
        <v>1356</v>
      </c>
      <c r="F325" s="208">
        <v>1056</v>
      </c>
      <c r="G325" s="208">
        <v>1164</v>
      </c>
      <c r="H325" s="208">
        <v>1500</v>
      </c>
      <c r="I325" s="208">
        <v>492</v>
      </c>
      <c r="J325" s="209">
        <f t="shared" si="29"/>
        <v>1008</v>
      </c>
      <c r="K325" s="208">
        <v>20</v>
      </c>
      <c r="L325" s="209">
        <v>0</v>
      </c>
      <c r="M325" s="208">
        <f t="shared" si="30"/>
        <v>0</v>
      </c>
      <c r="N325" s="209">
        <v>500</v>
      </c>
      <c r="O325" s="208">
        <f t="shared" si="31"/>
        <v>10000</v>
      </c>
      <c r="P325" s="209">
        <f aca="true" t="shared" si="36" ref="P325:P388">J325-L325-N325</f>
        <v>508</v>
      </c>
      <c r="Q325" s="208">
        <f t="shared" si="32"/>
        <v>10160</v>
      </c>
      <c r="R325" s="209">
        <f t="shared" si="33"/>
        <v>0</v>
      </c>
      <c r="S325" s="208">
        <f t="shared" si="34"/>
        <v>0</v>
      </c>
      <c r="T325" s="210">
        <f t="shared" si="35"/>
        <v>20160</v>
      </c>
    </row>
    <row r="326" spans="1:20" s="211" customFormat="1" ht="18">
      <c r="A326" s="205">
        <v>319</v>
      </c>
      <c r="B326" s="212" t="s">
        <v>1663</v>
      </c>
      <c r="C326" s="207" t="s">
        <v>1742</v>
      </c>
      <c r="D326" s="208">
        <v>500</v>
      </c>
      <c r="E326" s="208">
        <v>264</v>
      </c>
      <c r="F326" s="208">
        <v>243</v>
      </c>
      <c r="G326" s="208">
        <v>256</v>
      </c>
      <c r="H326" s="208">
        <v>320</v>
      </c>
      <c r="I326" s="208">
        <v>80</v>
      </c>
      <c r="J326" s="209">
        <f t="shared" si="29"/>
        <v>240</v>
      </c>
      <c r="K326" s="208">
        <v>185</v>
      </c>
      <c r="L326" s="209">
        <v>80</v>
      </c>
      <c r="M326" s="208">
        <f t="shared" si="30"/>
        <v>14800</v>
      </c>
      <c r="N326" s="209">
        <v>80</v>
      </c>
      <c r="O326" s="208">
        <f t="shared" si="31"/>
        <v>14800</v>
      </c>
      <c r="P326" s="209">
        <f t="shared" si="36"/>
        <v>80</v>
      </c>
      <c r="Q326" s="208">
        <f t="shared" si="32"/>
        <v>14800</v>
      </c>
      <c r="R326" s="209">
        <f t="shared" si="33"/>
        <v>0</v>
      </c>
      <c r="S326" s="208">
        <f t="shared" si="34"/>
        <v>0</v>
      </c>
      <c r="T326" s="210">
        <f t="shared" si="35"/>
        <v>44400</v>
      </c>
    </row>
    <row r="327" spans="1:20" s="211" customFormat="1" ht="18">
      <c r="A327" s="205">
        <v>320</v>
      </c>
      <c r="B327" s="212" t="s">
        <v>1664</v>
      </c>
      <c r="C327" s="207" t="s">
        <v>1742</v>
      </c>
      <c r="D327" s="208">
        <v>1000</v>
      </c>
      <c r="E327" s="208">
        <v>1111</v>
      </c>
      <c r="F327" s="208">
        <v>1130</v>
      </c>
      <c r="G327" s="208">
        <v>223</v>
      </c>
      <c r="H327" s="208">
        <v>0</v>
      </c>
      <c r="I327" s="208">
        <v>0</v>
      </c>
      <c r="J327" s="209">
        <f t="shared" si="29"/>
        <v>0</v>
      </c>
      <c r="K327" s="208">
        <v>0</v>
      </c>
      <c r="L327" s="209">
        <v>0</v>
      </c>
      <c r="M327" s="208">
        <f t="shared" si="30"/>
        <v>0</v>
      </c>
      <c r="N327" s="209">
        <v>0</v>
      </c>
      <c r="O327" s="208">
        <f t="shared" si="31"/>
        <v>0</v>
      </c>
      <c r="P327" s="209">
        <f t="shared" si="36"/>
        <v>0</v>
      </c>
      <c r="Q327" s="208">
        <f t="shared" si="32"/>
        <v>0</v>
      </c>
      <c r="R327" s="209">
        <f t="shared" si="33"/>
        <v>0</v>
      </c>
      <c r="S327" s="208">
        <f t="shared" si="34"/>
        <v>0</v>
      </c>
      <c r="T327" s="210">
        <f t="shared" si="35"/>
        <v>0</v>
      </c>
    </row>
    <row r="328" spans="1:20" s="211" customFormat="1" ht="36.75">
      <c r="A328" s="205">
        <v>321</v>
      </c>
      <c r="B328" s="212" t="s">
        <v>1665</v>
      </c>
      <c r="C328" s="207" t="s">
        <v>1742</v>
      </c>
      <c r="D328" s="208">
        <v>100</v>
      </c>
      <c r="E328" s="208">
        <v>0</v>
      </c>
      <c r="F328" s="208">
        <v>40</v>
      </c>
      <c r="G328" s="208">
        <v>0</v>
      </c>
      <c r="H328" s="208">
        <v>40</v>
      </c>
      <c r="I328" s="208">
        <v>5</v>
      </c>
      <c r="J328" s="209">
        <f t="shared" si="29"/>
        <v>35</v>
      </c>
      <c r="K328" s="208">
        <v>50</v>
      </c>
      <c r="L328" s="209">
        <v>20</v>
      </c>
      <c r="M328" s="208">
        <f t="shared" si="30"/>
        <v>1000</v>
      </c>
      <c r="N328" s="209">
        <v>0</v>
      </c>
      <c r="O328" s="208">
        <f t="shared" si="31"/>
        <v>0</v>
      </c>
      <c r="P328" s="209">
        <f t="shared" si="36"/>
        <v>15</v>
      </c>
      <c r="Q328" s="208">
        <f t="shared" si="32"/>
        <v>750</v>
      </c>
      <c r="R328" s="209">
        <v>0</v>
      </c>
      <c r="S328" s="208">
        <f t="shared" si="34"/>
        <v>0</v>
      </c>
      <c r="T328" s="210">
        <f t="shared" si="35"/>
        <v>1750</v>
      </c>
    </row>
    <row r="329" spans="1:20" s="211" customFormat="1" ht="18">
      <c r="A329" s="205">
        <v>322</v>
      </c>
      <c r="B329" s="212" t="s">
        <v>1666</v>
      </c>
      <c r="C329" s="207" t="s">
        <v>1742</v>
      </c>
      <c r="D329" s="208">
        <v>1000</v>
      </c>
      <c r="E329" s="208">
        <v>0</v>
      </c>
      <c r="F329" s="208">
        <v>0</v>
      </c>
      <c r="G329" s="208">
        <v>0</v>
      </c>
      <c r="H329" s="214">
        <f>1000000/1000</f>
        <v>1000</v>
      </c>
      <c r="I329" s="208">
        <v>0</v>
      </c>
      <c r="J329" s="209">
        <f aca="true" t="shared" si="37" ref="J329:J392">H329-I329</f>
        <v>1000</v>
      </c>
      <c r="K329" s="208">
        <v>550</v>
      </c>
      <c r="L329" s="209">
        <v>250</v>
      </c>
      <c r="M329" s="208">
        <f aca="true" t="shared" si="38" ref="M329:M392">L329*K329</f>
        <v>137500</v>
      </c>
      <c r="N329" s="209">
        <v>250</v>
      </c>
      <c r="O329" s="208">
        <f aca="true" t="shared" si="39" ref="O329:O392">N329*K329</f>
        <v>137500</v>
      </c>
      <c r="P329" s="209">
        <f t="shared" si="36"/>
        <v>500</v>
      </c>
      <c r="Q329" s="208">
        <f aca="true" t="shared" si="40" ref="Q329:Q392">P329*K329</f>
        <v>275000</v>
      </c>
      <c r="R329" s="209">
        <f aca="true" t="shared" si="41" ref="R329:R392">J329-L329-N329-P329</f>
        <v>0</v>
      </c>
      <c r="S329" s="208">
        <f aca="true" t="shared" si="42" ref="S329:S392">R329*K329</f>
        <v>0</v>
      </c>
      <c r="T329" s="210">
        <f aca="true" t="shared" si="43" ref="T329:T392">M329+O329+Q329+S329</f>
        <v>550000</v>
      </c>
    </row>
    <row r="330" spans="1:20" s="211" customFormat="1" ht="18">
      <c r="A330" s="205">
        <v>323</v>
      </c>
      <c r="B330" s="212" t="s">
        <v>1667</v>
      </c>
      <c r="C330" s="207" t="s">
        <v>1742</v>
      </c>
      <c r="D330" s="208">
        <v>28</v>
      </c>
      <c r="E330" s="208">
        <v>208</v>
      </c>
      <c r="F330" s="208">
        <v>200</v>
      </c>
      <c r="G330" s="208">
        <v>210</v>
      </c>
      <c r="H330" s="208">
        <v>240</v>
      </c>
      <c r="I330" s="208">
        <v>30</v>
      </c>
      <c r="J330" s="209">
        <f t="shared" si="37"/>
        <v>210</v>
      </c>
      <c r="K330" s="208">
        <v>1271.16</v>
      </c>
      <c r="L330" s="209">
        <v>60</v>
      </c>
      <c r="M330" s="208">
        <f t="shared" si="38"/>
        <v>76269.6</v>
      </c>
      <c r="N330" s="209">
        <v>60</v>
      </c>
      <c r="O330" s="208">
        <f t="shared" si="39"/>
        <v>76269.6</v>
      </c>
      <c r="P330" s="209">
        <f t="shared" si="36"/>
        <v>90</v>
      </c>
      <c r="Q330" s="208">
        <f t="shared" si="40"/>
        <v>114404.40000000001</v>
      </c>
      <c r="R330" s="209">
        <f t="shared" si="41"/>
        <v>0</v>
      </c>
      <c r="S330" s="208">
        <f t="shared" si="42"/>
        <v>0</v>
      </c>
      <c r="T330" s="210">
        <f t="shared" si="43"/>
        <v>266943.60000000003</v>
      </c>
    </row>
    <row r="331" spans="1:20" s="211" customFormat="1" ht="36.75">
      <c r="A331" s="205">
        <v>324</v>
      </c>
      <c r="B331" s="212" t="s">
        <v>1668</v>
      </c>
      <c r="C331" s="207" t="s">
        <v>1742</v>
      </c>
      <c r="D331" s="208">
        <v>1000</v>
      </c>
      <c r="E331" s="208">
        <v>626</v>
      </c>
      <c r="F331" s="208">
        <v>598</v>
      </c>
      <c r="G331" s="208">
        <v>594</v>
      </c>
      <c r="H331" s="208">
        <v>360</v>
      </c>
      <c r="I331" s="208">
        <v>182</v>
      </c>
      <c r="J331" s="209">
        <f t="shared" si="37"/>
        <v>178</v>
      </c>
      <c r="K331" s="208">
        <v>190</v>
      </c>
      <c r="L331" s="209">
        <v>90</v>
      </c>
      <c r="M331" s="208">
        <f t="shared" si="38"/>
        <v>17100</v>
      </c>
      <c r="N331" s="209">
        <f>J331-L331</f>
        <v>88</v>
      </c>
      <c r="O331" s="208">
        <f t="shared" si="39"/>
        <v>16720</v>
      </c>
      <c r="P331" s="209">
        <v>0</v>
      </c>
      <c r="Q331" s="208">
        <f t="shared" si="40"/>
        <v>0</v>
      </c>
      <c r="R331" s="209">
        <v>0</v>
      </c>
      <c r="S331" s="208">
        <f t="shared" si="42"/>
        <v>0</v>
      </c>
      <c r="T331" s="210">
        <f t="shared" si="43"/>
        <v>33820</v>
      </c>
    </row>
    <row r="332" spans="1:20" s="211" customFormat="1" ht="36.75">
      <c r="A332" s="205">
        <v>325</v>
      </c>
      <c r="B332" s="212" t="s">
        <v>1669</v>
      </c>
      <c r="C332" s="207" t="s">
        <v>1745</v>
      </c>
      <c r="D332" s="208">
        <v>1</v>
      </c>
      <c r="E332" s="208">
        <v>50</v>
      </c>
      <c r="F332" s="208">
        <v>100</v>
      </c>
      <c r="G332" s="208">
        <v>50</v>
      </c>
      <c r="H332" s="208">
        <v>200</v>
      </c>
      <c r="I332" s="208">
        <v>150</v>
      </c>
      <c r="J332" s="209">
        <f t="shared" si="37"/>
        <v>50</v>
      </c>
      <c r="K332" s="208">
        <v>26</v>
      </c>
      <c r="L332" s="209">
        <v>50</v>
      </c>
      <c r="M332" s="208">
        <f t="shared" si="38"/>
        <v>1300</v>
      </c>
      <c r="N332" s="209">
        <v>0</v>
      </c>
      <c r="O332" s="208">
        <f t="shared" si="39"/>
        <v>0</v>
      </c>
      <c r="P332" s="209">
        <v>0</v>
      </c>
      <c r="Q332" s="208">
        <f t="shared" si="40"/>
        <v>0</v>
      </c>
      <c r="R332" s="209">
        <v>0</v>
      </c>
      <c r="S332" s="208">
        <f t="shared" si="42"/>
        <v>0</v>
      </c>
      <c r="T332" s="210">
        <f t="shared" si="43"/>
        <v>1300</v>
      </c>
    </row>
    <row r="333" spans="1:20" s="211" customFormat="1" ht="36.75">
      <c r="A333" s="205">
        <v>326</v>
      </c>
      <c r="B333" s="212" t="s">
        <v>1670</v>
      </c>
      <c r="C333" s="207" t="s">
        <v>1746</v>
      </c>
      <c r="D333" s="208">
        <v>1</v>
      </c>
      <c r="E333" s="208">
        <v>80</v>
      </c>
      <c r="F333" s="208">
        <v>140</v>
      </c>
      <c r="G333" s="208">
        <v>20</v>
      </c>
      <c r="H333" s="208">
        <v>400</v>
      </c>
      <c r="I333" s="208">
        <v>80</v>
      </c>
      <c r="J333" s="209">
        <f t="shared" si="37"/>
        <v>320</v>
      </c>
      <c r="K333" s="208">
        <v>6.5</v>
      </c>
      <c r="L333" s="209">
        <v>0</v>
      </c>
      <c r="M333" s="208">
        <f t="shared" si="38"/>
        <v>0</v>
      </c>
      <c r="N333" s="209">
        <v>200</v>
      </c>
      <c r="O333" s="208">
        <f t="shared" si="39"/>
        <v>1300</v>
      </c>
      <c r="P333" s="209">
        <f t="shared" si="36"/>
        <v>120</v>
      </c>
      <c r="Q333" s="208">
        <f t="shared" si="40"/>
        <v>780</v>
      </c>
      <c r="R333" s="209">
        <f t="shared" si="41"/>
        <v>0</v>
      </c>
      <c r="S333" s="208">
        <f t="shared" si="42"/>
        <v>0</v>
      </c>
      <c r="T333" s="210">
        <f t="shared" si="43"/>
        <v>2080</v>
      </c>
    </row>
    <row r="334" spans="1:20" s="211" customFormat="1" ht="36.75">
      <c r="A334" s="205">
        <v>327</v>
      </c>
      <c r="B334" s="212" t="s">
        <v>1671</v>
      </c>
      <c r="C334" s="207" t="s">
        <v>1746</v>
      </c>
      <c r="D334" s="208">
        <v>1</v>
      </c>
      <c r="E334" s="208">
        <v>124</v>
      </c>
      <c r="F334" s="208">
        <v>96</v>
      </c>
      <c r="G334" s="208">
        <v>52</v>
      </c>
      <c r="H334" s="208">
        <v>0</v>
      </c>
      <c r="I334" s="208">
        <v>0</v>
      </c>
      <c r="J334" s="209">
        <f t="shared" si="37"/>
        <v>0</v>
      </c>
      <c r="K334" s="208">
        <v>0</v>
      </c>
      <c r="L334" s="209">
        <v>0</v>
      </c>
      <c r="M334" s="208">
        <f t="shared" si="38"/>
        <v>0</v>
      </c>
      <c r="N334" s="209">
        <v>0</v>
      </c>
      <c r="O334" s="208">
        <f t="shared" si="39"/>
        <v>0</v>
      </c>
      <c r="P334" s="209">
        <f t="shared" si="36"/>
        <v>0</v>
      </c>
      <c r="Q334" s="208">
        <f t="shared" si="40"/>
        <v>0</v>
      </c>
      <c r="R334" s="209">
        <f t="shared" si="41"/>
        <v>0</v>
      </c>
      <c r="S334" s="208">
        <f t="shared" si="42"/>
        <v>0</v>
      </c>
      <c r="T334" s="210">
        <f t="shared" si="43"/>
        <v>0</v>
      </c>
    </row>
    <row r="335" spans="1:20" s="211" customFormat="1" ht="36.75">
      <c r="A335" s="205">
        <v>328</v>
      </c>
      <c r="B335" s="212" t="s">
        <v>1672</v>
      </c>
      <c r="C335" s="207" t="s">
        <v>1746</v>
      </c>
      <c r="D335" s="208">
        <v>1</v>
      </c>
      <c r="E335" s="208">
        <v>201</v>
      </c>
      <c r="F335" s="208">
        <v>183</v>
      </c>
      <c r="G335" s="208">
        <v>145</v>
      </c>
      <c r="H335" s="208">
        <v>200</v>
      </c>
      <c r="I335" s="208">
        <v>106</v>
      </c>
      <c r="J335" s="209">
        <f t="shared" si="37"/>
        <v>94</v>
      </c>
      <c r="K335" s="208">
        <v>37.45</v>
      </c>
      <c r="L335" s="209">
        <v>0</v>
      </c>
      <c r="M335" s="208">
        <f t="shared" si="38"/>
        <v>0</v>
      </c>
      <c r="N335" s="209">
        <v>100</v>
      </c>
      <c r="O335" s="208">
        <f t="shared" si="39"/>
        <v>3745.0000000000005</v>
      </c>
      <c r="P335" s="209">
        <f t="shared" si="36"/>
        <v>-6</v>
      </c>
      <c r="Q335" s="208">
        <f t="shared" si="40"/>
        <v>-224.70000000000002</v>
      </c>
      <c r="R335" s="209">
        <v>0</v>
      </c>
      <c r="S335" s="208">
        <f t="shared" si="42"/>
        <v>0</v>
      </c>
      <c r="T335" s="210">
        <f t="shared" si="43"/>
        <v>3520.3000000000006</v>
      </c>
    </row>
    <row r="336" spans="1:20" s="211" customFormat="1" ht="36.75">
      <c r="A336" s="205">
        <v>329</v>
      </c>
      <c r="B336" s="212" t="s">
        <v>1673</v>
      </c>
      <c r="C336" s="207" t="s">
        <v>1742</v>
      </c>
      <c r="D336" s="208">
        <v>100</v>
      </c>
      <c r="E336" s="208">
        <v>175</v>
      </c>
      <c r="F336" s="208">
        <v>195</v>
      </c>
      <c r="G336" s="208">
        <v>265</v>
      </c>
      <c r="H336" s="208">
        <v>240</v>
      </c>
      <c r="I336" s="208">
        <v>0</v>
      </c>
      <c r="J336" s="209">
        <f t="shared" si="37"/>
        <v>240</v>
      </c>
      <c r="K336" s="208">
        <v>138.5</v>
      </c>
      <c r="L336" s="209">
        <v>0</v>
      </c>
      <c r="M336" s="208">
        <f t="shared" si="38"/>
        <v>0</v>
      </c>
      <c r="N336" s="209">
        <v>120</v>
      </c>
      <c r="O336" s="208">
        <f t="shared" si="39"/>
        <v>16620</v>
      </c>
      <c r="P336" s="209">
        <f t="shared" si="36"/>
        <v>120</v>
      </c>
      <c r="Q336" s="208">
        <f t="shared" si="40"/>
        <v>16620</v>
      </c>
      <c r="R336" s="209">
        <f t="shared" si="41"/>
        <v>0</v>
      </c>
      <c r="S336" s="208">
        <f t="shared" si="42"/>
        <v>0</v>
      </c>
      <c r="T336" s="210">
        <f t="shared" si="43"/>
        <v>33240</v>
      </c>
    </row>
    <row r="337" spans="1:20" s="211" customFormat="1" ht="18">
      <c r="A337" s="205">
        <v>330</v>
      </c>
      <c r="B337" s="212" t="s">
        <v>1674</v>
      </c>
      <c r="C337" s="207" t="s">
        <v>1742</v>
      </c>
      <c r="D337" s="208">
        <v>500</v>
      </c>
      <c r="E337" s="208">
        <v>22</v>
      </c>
      <c r="F337" s="208">
        <v>27</v>
      </c>
      <c r="G337" s="208">
        <v>27</v>
      </c>
      <c r="H337" s="208">
        <v>40</v>
      </c>
      <c r="I337" s="208">
        <v>2</v>
      </c>
      <c r="J337" s="209">
        <f t="shared" si="37"/>
        <v>38</v>
      </c>
      <c r="K337" s="208">
        <v>430</v>
      </c>
      <c r="L337" s="209">
        <v>0</v>
      </c>
      <c r="M337" s="208">
        <f t="shared" si="38"/>
        <v>0</v>
      </c>
      <c r="N337" s="209">
        <v>20</v>
      </c>
      <c r="O337" s="208">
        <f t="shared" si="39"/>
        <v>8600</v>
      </c>
      <c r="P337" s="209">
        <f t="shared" si="36"/>
        <v>18</v>
      </c>
      <c r="Q337" s="208">
        <f t="shared" si="40"/>
        <v>7740</v>
      </c>
      <c r="R337" s="209">
        <f t="shared" si="41"/>
        <v>0</v>
      </c>
      <c r="S337" s="208">
        <f t="shared" si="42"/>
        <v>0</v>
      </c>
      <c r="T337" s="210">
        <f t="shared" si="43"/>
        <v>16340</v>
      </c>
    </row>
    <row r="338" spans="1:20" s="211" customFormat="1" ht="18">
      <c r="A338" s="205">
        <v>331</v>
      </c>
      <c r="B338" s="212" t="s">
        <v>1675</v>
      </c>
      <c r="C338" s="207" t="s">
        <v>1747</v>
      </c>
      <c r="D338" s="208">
        <v>60</v>
      </c>
      <c r="E338" s="208">
        <v>0</v>
      </c>
      <c r="F338" s="208">
        <v>10</v>
      </c>
      <c r="G338" s="208">
        <v>10</v>
      </c>
      <c r="H338" s="208">
        <v>40</v>
      </c>
      <c r="I338" s="208">
        <v>0</v>
      </c>
      <c r="J338" s="209">
        <f t="shared" si="37"/>
        <v>40</v>
      </c>
      <c r="K338" s="208">
        <v>210</v>
      </c>
      <c r="L338" s="209">
        <v>20</v>
      </c>
      <c r="M338" s="208">
        <f t="shared" si="38"/>
        <v>4200</v>
      </c>
      <c r="N338" s="209">
        <v>0</v>
      </c>
      <c r="O338" s="208">
        <f t="shared" si="39"/>
        <v>0</v>
      </c>
      <c r="P338" s="209">
        <f t="shared" si="36"/>
        <v>20</v>
      </c>
      <c r="Q338" s="208">
        <f t="shared" si="40"/>
        <v>4200</v>
      </c>
      <c r="R338" s="209">
        <f t="shared" si="41"/>
        <v>0</v>
      </c>
      <c r="S338" s="208">
        <f t="shared" si="42"/>
        <v>0</v>
      </c>
      <c r="T338" s="210">
        <f t="shared" si="43"/>
        <v>8400</v>
      </c>
    </row>
    <row r="339" spans="1:20" s="211" customFormat="1" ht="36.75">
      <c r="A339" s="205">
        <v>332</v>
      </c>
      <c r="B339" s="212" t="s">
        <v>1676</v>
      </c>
      <c r="C339" s="207" t="s">
        <v>1742</v>
      </c>
      <c r="D339" s="208">
        <v>60</v>
      </c>
      <c r="E339" s="208">
        <v>287</v>
      </c>
      <c r="F339" s="208">
        <v>280</v>
      </c>
      <c r="G339" s="208">
        <v>142</v>
      </c>
      <c r="H339" s="208">
        <v>200</v>
      </c>
      <c r="I339" s="208">
        <v>0</v>
      </c>
      <c r="J339" s="209">
        <f t="shared" si="37"/>
        <v>200</v>
      </c>
      <c r="K339" s="208">
        <v>0</v>
      </c>
      <c r="L339" s="209">
        <v>100</v>
      </c>
      <c r="M339" s="208">
        <f t="shared" si="38"/>
        <v>0</v>
      </c>
      <c r="N339" s="209">
        <v>0</v>
      </c>
      <c r="O339" s="208">
        <f t="shared" si="39"/>
        <v>0</v>
      </c>
      <c r="P339" s="209">
        <f t="shared" si="36"/>
        <v>100</v>
      </c>
      <c r="Q339" s="208">
        <f t="shared" si="40"/>
        <v>0</v>
      </c>
      <c r="R339" s="209">
        <f t="shared" si="41"/>
        <v>0</v>
      </c>
      <c r="S339" s="208">
        <f t="shared" si="42"/>
        <v>0</v>
      </c>
      <c r="T339" s="210">
        <f t="shared" si="43"/>
        <v>0</v>
      </c>
    </row>
    <row r="340" spans="1:20" s="211" customFormat="1" ht="55.5">
      <c r="A340" s="205">
        <v>333</v>
      </c>
      <c r="B340" s="212" t="s">
        <v>1677</v>
      </c>
      <c r="C340" s="207" t="s">
        <v>1742</v>
      </c>
      <c r="D340" s="208">
        <v>60</v>
      </c>
      <c r="E340" s="208">
        <v>580</v>
      </c>
      <c r="F340" s="208">
        <v>500</v>
      </c>
      <c r="G340" s="208">
        <v>480</v>
      </c>
      <c r="H340" s="208">
        <v>400</v>
      </c>
      <c r="I340" s="208">
        <v>118</v>
      </c>
      <c r="J340" s="209">
        <f t="shared" si="37"/>
        <v>282</v>
      </c>
      <c r="K340" s="208">
        <v>398.6</v>
      </c>
      <c r="L340" s="209">
        <v>100</v>
      </c>
      <c r="M340" s="208">
        <f t="shared" si="38"/>
        <v>39860</v>
      </c>
      <c r="N340" s="209">
        <v>100</v>
      </c>
      <c r="O340" s="208">
        <f t="shared" si="39"/>
        <v>39860</v>
      </c>
      <c r="P340" s="209">
        <f t="shared" si="36"/>
        <v>82</v>
      </c>
      <c r="Q340" s="208">
        <f t="shared" si="40"/>
        <v>32685.2</v>
      </c>
      <c r="R340" s="209">
        <v>0</v>
      </c>
      <c r="S340" s="208">
        <f t="shared" si="42"/>
        <v>0</v>
      </c>
      <c r="T340" s="210">
        <f t="shared" si="43"/>
        <v>112405.2</v>
      </c>
    </row>
    <row r="341" spans="1:20" s="211" customFormat="1" ht="36.75">
      <c r="A341" s="205">
        <v>334</v>
      </c>
      <c r="B341" s="212" t="s">
        <v>1678</v>
      </c>
      <c r="C341" s="207" t="s">
        <v>1745</v>
      </c>
      <c r="D341" s="208">
        <v>100</v>
      </c>
      <c r="E341" s="208">
        <v>50</v>
      </c>
      <c r="F341" s="208">
        <v>75</v>
      </c>
      <c r="G341" s="208">
        <v>94</v>
      </c>
      <c r="H341" s="208">
        <v>120</v>
      </c>
      <c r="I341" s="208">
        <v>11</v>
      </c>
      <c r="J341" s="209">
        <f t="shared" si="37"/>
        <v>109</v>
      </c>
      <c r="K341" s="208">
        <v>405</v>
      </c>
      <c r="L341" s="209">
        <v>0</v>
      </c>
      <c r="M341" s="208">
        <f t="shared" si="38"/>
        <v>0</v>
      </c>
      <c r="N341" s="209">
        <v>40</v>
      </c>
      <c r="O341" s="208">
        <f t="shared" si="39"/>
        <v>16200</v>
      </c>
      <c r="P341" s="209">
        <f t="shared" si="36"/>
        <v>69</v>
      </c>
      <c r="Q341" s="208">
        <f t="shared" si="40"/>
        <v>27945</v>
      </c>
      <c r="R341" s="209">
        <f t="shared" si="41"/>
        <v>0</v>
      </c>
      <c r="S341" s="208">
        <f t="shared" si="42"/>
        <v>0</v>
      </c>
      <c r="T341" s="210">
        <f t="shared" si="43"/>
        <v>44145</v>
      </c>
    </row>
    <row r="342" spans="1:20" s="211" customFormat="1" ht="36.75">
      <c r="A342" s="205">
        <v>335</v>
      </c>
      <c r="B342" s="212" t="s">
        <v>1679</v>
      </c>
      <c r="C342" s="207" t="s">
        <v>1750</v>
      </c>
      <c r="D342" s="208">
        <v>1</v>
      </c>
      <c r="E342" s="208">
        <v>2426</v>
      </c>
      <c r="F342" s="208">
        <v>3106</v>
      </c>
      <c r="G342" s="208">
        <v>2664</v>
      </c>
      <c r="H342" s="208">
        <v>3000</v>
      </c>
      <c r="I342" s="208">
        <v>64</v>
      </c>
      <c r="J342" s="209">
        <f t="shared" si="37"/>
        <v>2936</v>
      </c>
      <c r="K342" s="208">
        <v>16.05</v>
      </c>
      <c r="L342" s="209">
        <v>0</v>
      </c>
      <c r="M342" s="208">
        <f t="shared" si="38"/>
        <v>0</v>
      </c>
      <c r="N342" s="209">
        <v>1000</v>
      </c>
      <c r="O342" s="208">
        <f t="shared" si="39"/>
        <v>16050</v>
      </c>
      <c r="P342" s="209">
        <f t="shared" si="36"/>
        <v>1936</v>
      </c>
      <c r="Q342" s="208">
        <f t="shared" si="40"/>
        <v>31072.800000000003</v>
      </c>
      <c r="R342" s="209">
        <f t="shared" si="41"/>
        <v>0</v>
      </c>
      <c r="S342" s="208">
        <f t="shared" si="42"/>
        <v>0</v>
      </c>
      <c r="T342" s="210">
        <f t="shared" si="43"/>
        <v>47122.8</v>
      </c>
    </row>
    <row r="343" spans="1:20" s="211" customFormat="1" ht="36.75">
      <c r="A343" s="205">
        <v>336</v>
      </c>
      <c r="B343" s="212" t="s">
        <v>1680</v>
      </c>
      <c r="C343" s="207" t="s">
        <v>1745</v>
      </c>
      <c r="D343" s="208">
        <v>50</v>
      </c>
      <c r="E343" s="208">
        <v>34</v>
      </c>
      <c r="F343" s="208">
        <v>32</v>
      </c>
      <c r="G343" s="208">
        <v>0</v>
      </c>
      <c r="H343" s="208">
        <v>0</v>
      </c>
      <c r="I343" s="208">
        <v>0</v>
      </c>
      <c r="J343" s="209">
        <f t="shared" si="37"/>
        <v>0</v>
      </c>
      <c r="K343" s="208">
        <v>0</v>
      </c>
      <c r="L343" s="209">
        <v>0</v>
      </c>
      <c r="M343" s="208">
        <f t="shared" si="38"/>
        <v>0</v>
      </c>
      <c r="N343" s="209">
        <v>0</v>
      </c>
      <c r="O343" s="208">
        <f t="shared" si="39"/>
        <v>0</v>
      </c>
      <c r="P343" s="209">
        <f t="shared" si="36"/>
        <v>0</v>
      </c>
      <c r="Q343" s="208">
        <f t="shared" si="40"/>
        <v>0</v>
      </c>
      <c r="R343" s="209">
        <f t="shared" si="41"/>
        <v>0</v>
      </c>
      <c r="S343" s="208">
        <f t="shared" si="42"/>
        <v>0</v>
      </c>
      <c r="T343" s="210">
        <f t="shared" si="43"/>
        <v>0</v>
      </c>
    </row>
    <row r="344" spans="1:20" s="211" customFormat="1" ht="36.75">
      <c r="A344" s="205">
        <v>337</v>
      </c>
      <c r="B344" s="212" t="s">
        <v>1681</v>
      </c>
      <c r="C344" s="207" t="s">
        <v>1744</v>
      </c>
      <c r="D344" s="208">
        <v>1</v>
      </c>
      <c r="E344" s="208">
        <v>0</v>
      </c>
      <c r="F344" s="208">
        <v>3</v>
      </c>
      <c r="G344" s="208">
        <v>14</v>
      </c>
      <c r="H344" s="208">
        <v>12</v>
      </c>
      <c r="I344" s="208">
        <v>0</v>
      </c>
      <c r="J344" s="209">
        <f t="shared" si="37"/>
        <v>12</v>
      </c>
      <c r="K344" s="208">
        <v>6000</v>
      </c>
      <c r="L344" s="209">
        <v>3</v>
      </c>
      <c r="M344" s="208">
        <f t="shared" si="38"/>
        <v>18000</v>
      </c>
      <c r="N344" s="209">
        <v>3</v>
      </c>
      <c r="O344" s="208">
        <f t="shared" si="39"/>
        <v>18000</v>
      </c>
      <c r="P344" s="209">
        <f t="shared" si="36"/>
        <v>6</v>
      </c>
      <c r="Q344" s="208">
        <f t="shared" si="40"/>
        <v>36000</v>
      </c>
      <c r="R344" s="209">
        <f t="shared" si="41"/>
        <v>0</v>
      </c>
      <c r="S344" s="208">
        <f t="shared" si="42"/>
        <v>0</v>
      </c>
      <c r="T344" s="210">
        <f t="shared" si="43"/>
        <v>72000</v>
      </c>
    </row>
    <row r="345" spans="1:20" s="211" customFormat="1" ht="36.75">
      <c r="A345" s="205">
        <v>338</v>
      </c>
      <c r="B345" s="212" t="s">
        <v>1682</v>
      </c>
      <c r="C345" s="207" t="s">
        <v>1744</v>
      </c>
      <c r="D345" s="208">
        <v>1</v>
      </c>
      <c r="E345" s="208">
        <v>420</v>
      </c>
      <c r="F345" s="208">
        <v>900</v>
      </c>
      <c r="G345" s="208">
        <v>1206</v>
      </c>
      <c r="H345" s="208">
        <v>1200</v>
      </c>
      <c r="I345" s="208">
        <v>246</v>
      </c>
      <c r="J345" s="209">
        <f t="shared" si="37"/>
        <v>954</v>
      </c>
      <c r="K345" s="208">
        <v>15.5</v>
      </c>
      <c r="L345" s="209">
        <v>300</v>
      </c>
      <c r="M345" s="208">
        <f t="shared" si="38"/>
        <v>4650</v>
      </c>
      <c r="N345" s="209">
        <v>300</v>
      </c>
      <c r="O345" s="208">
        <f t="shared" si="39"/>
        <v>4650</v>
      </c>
      <c r="P345" s="209">
        <f t="shared" si="36"/>
        <v>354</v>
      </c>
      <c r="Q345" s="208">
        <f t="shared" si="40"/>
        <v>5487</v>
      </c>
      <c r="R345" s="209">
        <f t="shared" si="41"/>
        <v>0</v>
      </c>
      <c r="S345" s="208">
        <f t="shared" si="42"/>
        <v>0</v>
      </c>
      <c r="T345" s="210">
        <f t="shared" si="43"/>
        <v>14787</v>
      </c>
    </row>
    <row r="346" spans="1:20" s="211" customFormat="1" ht="55.5">
      <c r="A346" s="205">
        <v>339</v>
      </c>
      <c r="B346" s="212" t="s">
        <v>1683</v>
      </c>
      <c r="C346" s="207" t="s">
        <v>1744</v>
      </c>
      <c r="D346" s="208">
        <v>1</v>
      </c>
      <c r="E346" s="208">
        <v>0</v>
      </c>
      <c r="F346" s="208">
        <v>2</v>
      </c>
      <c r="G346" s="208">
        <v>0</v>
      </c>
      <c r="H346" s="208">
        <v>4</v>
      </c>
      <c r="I346" s="208">
        <v>0</v>
      </c>
      <c r="J346" s="209">
        <f t="shared" si="37"/>
        <v>4</v>
      </c>
      <c r="K346" s="208">
        <v>150</v>
      </c>
      <c r="L346" s="209">
        <v>2</v>
      </c>
      <c r="M346" s="208">
        <f t="shared" si="38"/>
        <v>300</v>
      </c>
      <c r="N346" s="209">
        <v>0</v>
      </c>
      <c r="O346" s="208">
        <f t="shared" si="39"/>
        <v>0</v>
      </c>
      <c r="P346" s="209">
        <f t="shared" si="36"/>
        <v>2</v>
      </c>
      <c r="Q346" s="208">
        <f t="shared" si="40"/>
        <v>300</v>
      </c>
      <c r="R346" s="209">
        <f t="shared" si="41"/>
        <v>0</v>
      </c>
      <c r="S346" s="208">
        <f t="shared" si="42"/>
        <v>0</v>
      </c>
      <c r="T346" s="210">
        <f t="shared" si="43"/>
        <v>600</v>
      </c>
    </row>
    <row r="347" spans="1:20" s="211" customFormat="1" ht="18">
      <c r="A347" s="205">
        <v>340</v>
      </c>
      <c r="B347" s="212" t="s">
        <v>1684</v>
      </c>
      <c r="C347" s="207" t="s">
        <v>1742</v>
      </c>
      <c r="D347" s="208">
        <v>30</v>
      </c>
      <c r="E347" s="208">
        <v>255</v>
      </c>
      <c r="F347" s="208">
        <v>425</v>
      </c>
      <c r="G347" s="208">
        <v>783</v>
      </c>
      <c r="H347" s="208">
        <v>100</v>
      </c>
      <c r="I347" s="208">
        <v>10</v>
      </c>
      <c r="J347" s="209">
        <f t="shared" si="37"/>
        <v>90</v>
      </c>
      <c r="K347" s="208">
        <v>342</v>
      </c>
      <c r="L347" s="209">
        <v>0</v>
      </c>
      <c r="M347" s="208">
        <f t="shared" si="38"/>
        <v>0</v>
      </c>
      <c r="N347" s="209">
        <v>50</v>
      </c>
      <c r="O347" s="208">
        <f t="shared" si="39"/>
        <v>17100</v>
      </c>
      <c r="P347" s="209">
        <f t="shared" si="36"/>
        <v>40</v>
      </c>
      <c r="Q347" s="208">
        <f t="shared" si="40"/>
        <v>13680</v>
      </c>
      <c r="R347" s="209">
        <f t="shared" si="41"/>
        <v>0</v>
      </c>
      <c r="S347" s="208">
        <f t="shared" si="42"/>
        <v>0</v>
      </c>
      <c r="T347" s="210">
        <f t="shared" si="43"/>
        <v>30780</v>
      </c>
    </row>
    <row r="348" spans="1:20" s="211" customFormat="1" ht="55.5">
      <c r="A348" s="205">
        <v>341</v>
      </c>
      <c r="B348" s="212" t="s">
        <v>1685</v>
      </c>
      <c r="C348" s="207" t="s">
        <v>1742</v>
      </c>
      <c r="D348" s="208">
        <v>1</v>
      </c>
      <c r="E348" s="208">
        <v>0</v>
      </c>
      <c r="F348" s="208">
        <v>0</v>
      </c>
      <c r="G348" s="208">
        <v>210</v>
      </c>
      <c r="H348" s="208">
        <v>80</v>
      </c>
      <c r="I348" s="208">
        <v>0</v>
      </c>
      <c r="J348" s="209">
        <f t="shared" si="37"/>
        <v>80</v>
      </c>
      <c r="K348" s="208">
        <v>0</v>
      </c>
      <c r="L348" s="209">
        <v>20</v>
      </c>
      <c r="M348" s="208">
        <f t="shared" si="38"/>
        <v>0</v>
      </c>
      <c r="N348" s="209">
        <v>20</v>
      </c>
      <c r="O348" s="208">
        <f t="shared" si="39"/>
        <v>0</v>
      </c>
      <c r="P348" s="209">
        <f t="shared" si="36"/>
        <v>40</v>
      </c>
      <c r="Q348" s="208">
        <f t="shared" si="40"/>
        <v>0</v>
      </c>
      <c r="R348" s="209">
        <f t="shared" si="41"/>
        <v>0</v>
      </c>
      <c r="S348" s="208">
        <f t="shared" si="42"/>
        <v>0</v>
      </c>
      <c r="T348" s="210">
        <f t="shared" si="43"/>
        <v>0</v>
      </c>
    </row>
    <row r="349" spans="1:20" s="211" customFormat="1" ht="36.75">
      <c r="A349" s="205">
        <v>342</v>
      </c>
      <c r="B349" s="212" t="s">
        <v>1686</v>
      </c>
      <c r="C349" s="207" t="s">
        <v>1745</v>
      </c>
      <c r="D349" s="208">
        <v>1</v>
      </c>
      <c r="E349" s="208">
        <v>40</v>
      </c>
      <c r="F349" s="208">
        <v>40</v>
      </c>
      <c r="G349" s="208">
        <v>50</v>
      </c>
      <c r="H349" s="208">
        <v>200</v>
      </c>
      <c r="I349" s="208">
        <v>50</v>
      </c>
      <c r="J349" s="209">
        <f t="shared" si="37"/>
        <v>150</v>
      </c>
      <c r="K349" s="208">
        <v>8.56</v>
      </c>
      <c r="L349" s="209">
        <v>100</v>
      </c>
      <c r="M349" s="208">
        <f t="shared" si="38"/>
        <v>856</v>
      </c>
      <c r="N349" s="209">
        <v>0</v>
      </c>
      <c r="O349" s="208">
        <f t="shared" si="39"/>
        <v>0</v>
      </c>
      <c r="P349" s="209">
        <f t="shared" si="36"/>
        <v>50</v>
      </c>
      <c r="Q349" s="208">
        <f t="shared" si="40"/>
        <v>428</v>
      </c>
      <c r="R349" s="209">
        <v>0</v>
      </c>
      <c r="S349" s="208">
        <f t="shared" si="42"/>
        <v>0</v>
      </c>
      <c r="T349" s="210">
        <f t="shared" si="43"/>
        <v>1284</v>
      </c>
    </row>
    <row r="350" spans="1:20" s="211" customFormat="1" ht="36.75">
      <c r="A350" s="205">
        <v>343</v>
      </c>
      <c r="B350" s="212" t="s">
        <v>1687</v>
      </c>
      <c r="C350" s="207" t="s">
        <v>1745</v>
      </c>
      <c r="D350" s="208">
        <v>1</v>
      </c>
      <c r="E350" s="208">
        <v>2160</v>
      </c>
      <c r="F350" s="208">
        <v>2980</v>
      </c>
      <c r="G350" s="208">
        <v>3250</v>
      </c>
      <c r="H350" s="208">
        <v>3320</v>
      </c>
      <c r="I350" s="208">
        <v>350</v>
      </c>
      <c r="J350" s="209">
        <f t="shared" si="37"/>
        <v>2970</v>
      </c>
      <c r="K350" s="208">
        <v>23.5</v>
      </c>
      <c r="L350" s="209">
        <v>830</v>
      </c>
      <c r="M350" s="208">
        <f t="shared" si="38"/>
        <v>19505</v>
      </c>
      <c r="N350" s="209">
        <v>830</v>
      </c>
      <c r="O350" s="208">
        <f t="shared" si="39"/>
        <v>19505</v>
      </c>
      <c r="P350" s="209">
        <f t="shared" si="36"/>
        <v>1310</v>
      </c>
      <c r="Q350" s="208">
        <f t="shared" si="40"/>
        <v>30785</v>
      </c>
      <c r="R350" s="209">
        <f t="shared" si="41"/>
        <v>0</v>
      </c>
      <c r="S350" s="208">
        <f t="shared" si="42"/>
        <v>0</v>
      </c>
      <c r="T350" s="210">
        <f t="shared" si="43"/>
        <v>69795</v>
      </c>
    </row>
    <row r="351" spans="1:20" s="211" customFormat="1" ht="36.75">
      <c r="A351" s="205">
        <v>344</v>
      </c>
      <c r="B351" s="212" t="s">
        <v>1688</v>
      </c>
      <c r="C351" s="207" t="s">
        <v>1746</v>
      </c>
      <c r="D351" s="208">
        <v>1</v>
      </c>
      <c r="E351" s="208">
        <v>12</v>
      </c>
      <c r="F351" s="208">
        <v>13</v>
      </c>
      <c r="G351" s="208">
        <v>5</v>
      </c>
      <c r="H351" s="208">
        <v>40</v>
      </c>
      <c r="I351" s="208">
        <v>0</v>
      </c>
      <c r="J351" s="209">
        <f t="shared" si="37"/>
        <v>40</v>
      </c>
      <c r="K351" s="208">
        <v>70</v>
      </c>
      <c r="L351" s="209">
        <v>20</v>
      </c>
      <c r="M351" s="208">
        <f t="shared" si="38"/>
        <v>1400</v>
      </c>
      <c r="N351" s="209">
        <v>0</v>
      </c>
      <c r="O351" s="208">
        <f t="shared" si="39"/>
        <v>0</v>
      </c>
      <c r="P351" s="209">
        <f t="shared" si="36"/>
        <v>20</v>
      </c>
      <c r="Q351" s="208">
        <f t="shared" si="40"/>
        <v>1400</v>
      </c>
      <c r="R351" s="209">
        <f t="shared" si="41"/>
        <v>0</v>
      </c>
      <c r="S351" s="208">
        <f t="shared" si="42"/>
        <v>0</v>
      </c>
      <c r="T351" s="210">
        <f t="shared" si="43"/>
        <v>2800</v>
      </c>
    </row>
    <row r="352" spans="1:20" s="211" customFormat="1" ht="18">
      <c r="A352" s="205">
        <v>345</v>
      </c>
      <c r="B352" s="212" t="s">
        <v>1689</v>
      </c>
      <c r="C352" s="207" t="s">
        <v>1742</v>
      </c>
      <c r="D352" s="208">
        <v>100</v>
      </c>
      <c r="E352" s="208">
        <v>560</v>
      </c>
      <c r="F352" s="208">
        <v>505</v>
      </c>
      <c r="G352" s="208">
        <v>510</v>
      </c>
      <c r="H352" s="208">
        <v>580</v>
      </c>
      <c r="I352" s="208">
        <v>0</v>
      </c>
      <c r="J352" s="209">
        <f t="shared" si="37"/>
        <v>580</v>
      </c>
      <c r="K352" s="208">
        <v>107</v>
      </c>
      <c r="L352" s="209">
        <v>145</v>
      </c>
      <c r="M352" s="208">
        <f t="shared" si="38"/>
        <v>15515</v>
      </c>
      <c r="N352" s="209">
        <v>145</v>
      </c>
      <c r="O352" s="208">
        <f t="shared" si="39"/>
        <v>15515</v>
      </c>
      <c r="P352" s="209">
        <f t="shared" si="36"/>
        <v>290</v>
      </c>
      <c r="Q352" s="208">
        <f t="shared" si="40"/>
        <v>31030</v>
      </c>
      <c r="R352" s="209">
        <f t="shared" si="41"/>
        <v>0</v>
      </c>
      <c r="S352" s="208">
        <f t="shared" si="42"/>
        <v>0</v>
      </c>
      <c r="T352" s="210">
        <f t="shared" si="43"/>
        <v>62060</v>
      </c>
    </row>
    <row r="353" spans="1:20" s="211" customFormat="1" ht="36.75">
      <c r="A353" s="205">
        <v>346</v>
      </c>
      <c r="B353" s="212" t="s">
        <v>1690</v>
      </c>
      <c r="C353" s="207" t="s">
        <v>1744</v>
      </c>
      <c r="D353" s="208">
        <v>1</v>
      </c>
      <c r="E353" s="208">
        <v>2</v>
      </c>
      <c r="F353" s="208">
        <v>0</v>
      </c>
      <c r="G353" s="208">
        <v>1</v>
      </c>
      <c r="H353" s="208">
        <v>0</v>
      </c>
      <c r="I353" s="208">
        <v>0</v>
      </c>
      <c r="J353" s="209">
        <f t="shared" si="37"/>
        <v>0</v>
      </c>
      <c r="K353" s="208">
        <v>0</v>
      </c>
      <c r="L353" s="209">
        <v>0</v>
      </c>
      <c r="M353" s="208">
        <f t="shared" si="38"/>
        <v>0</v>
      </c>
      <c r="N353" s="209">
        <v>0</v>
      </c>
      <c r="O353" s="208">
        <f t="shared" si="39"/>
        <v>0</v>
      </c>
      <c r="P353" s="209">
        <f t="shared" si="36"/>
        <v>0</v>
      </c>
      <c r="Q353" s="208">
        <f t="shared" si="40"/>
        <v>0</v>
      </c>
      <c r="R353" s="209">
        <f t="shared" si="41"/>
        <v>0</v>
      </c>
      <c r="S353" s="208">
        <f t="shared" si="42"/>
        <v>0</v>
      </c>
      <c r="T353" s="210">
        <f t="shared" si="43"/>
        <v>0</v>
      </c>
    </row>
    <row r="354" spans="1:20" s="211" customFormat="1" ht="18">
      <c r="A354" s="205">
        <v>347</v>
      </c>
      <c r="B354" s="212" t="s">
        <v>1691</v>
      </c>
      <c r="C354" s="207" t="s">
        <v>1742</v>
      </c>
      <c r="D354" s="208">
        <v>1000</v>
      </c>
      <c r="E354" s="208">
        <v>1</v>
      </c>
      <c r="F354" s="208">
        <v>2</v>
      </c>
      <c r="G354" s="208">
        <v>0</v>
      </c>
      <c r="H354" s="208">
        <v>6</v>
      </c>
      <c r="I354" s="208">
        <v>0</v>
      </c>
      <c r="J354" s="209">
        <f t="shared" si="37"/>
        <v>6</v>
      </c>
      <c r="K354" s="208">
        <v>2334</v>
      </c>
      <c r="L354" s="209">
        <v>3</v>
      </c>
      <c r="M354" s="208">
        <f t="shared" si="38"/>
        <v>7002</v>
      </c>
      <c r="N354" s="209">
        <v>0</v>
      </c>
      <c r="O354" s="208">
        <f t="shared" si="39"/>
        <v>0</v>
      </c>
      <c r="P354" s="209">
        <f t="shared" si="36"/>
        <v>3</v>
      </c>
      <c r="Q354" s="208">
        <f t="shared" si="40"/>
        <v>7002</v>
      </c>
      <c r="R354" s="209">
        <f t="shared" si="41"/>
        <v>0</v>
      </c>
      <c r="S354" s="208">
        <f t="shared" si="42"/>
        <v>0</v>
      </c>
      <c r="T354" s="210">
        <f t="shared" si="43"/>
        <v>14004</v>
      </c>
    </row>
    <row r="355" spans="1:20" s="211" customFormat="1" ht="18">
      <c r="A355" s="205">
        <v>348</v>
      </c>
      <c r="B355" s="212" t="s">
        <v>1692</v>
      </c>
      <c r="C355" s="207" t="s">
        <v>1742</v>
      </c>
      <c r="D355" s="208">
        <v>1000</v>
      </c>
      <c r="E355" s="208">
        <v>65</v>
      </c>
      <c r="F355" s="208">
        <v>15</v>
      </c>
      <c r="G355" s="208">
        <v>22</v>
      </c>
      <c r="H355" s="208">
        <v>0</v>
      </c>
      <c r="I355" s="208">
        <v>0</v>
      </c>
      <c r="J355" s="209">
        <f t="shared" si="37"/>
        <v>0</v>
      </c>
      <c r="K355" s="208">
        <v>0</v>
      </c>
      <c r="L355" s="209">
        <v>0</v>
      </c>
      <c r="M355" s="208">
        <f t="shared" si="38"/>
        <v>0</v>
      </c>
      <c r="N355" s="209">
        <v>0</v>
      </c>
      <c r="O355" s="208">
        <f t="shared" si="39"/>
        <v>0</v>
      </c>
      <c r="P355" s="209">
        <f t="shared" si="36"/>
        <v>0</v>
      </c>
      <c r="Q355" s="208">
        <f t="shared" si="40"/>
        <v>0</v>
      </c>
      <c r="R355" s="209">
        <f t="shared" si="41"/>
        <v>0</v>
      </c>
      <c r="S355" s="208">
        <f t="shared" si="42"/>
        <v>0</v>
      </c>
      <c r="T355" s="210">
        <f t="shared" si="43"/>
        <v>0</v>
      </c>
    </row>
    <row r="356" spans="1:20" s="211" customFormat="1" ht="36.75">
      <c r="A356" s="205">
        <v>349</v>
      </c>
      <c r="B356" s="212" t="s">
        <v>1693</v>
      </c>
      <c r="C356" s="207" t="s">
        <v>1745</v>
      </c>
      <c r="D356" s="208">
        <v>1</v>
      </c>
      <c r="E356" s="208">
        <v>1200</v>
      </c>
      <c r="F356" s="208">
        <v>1050</v>
      </c>
      <c r="G356" s="208">
        <v>500</v>
      </c>
      <c r="H356" s="208">
        <v>1200</v>
      </c>
      <c r="I356" s="208">
        <v>450</v>
      </c>
      <c r="J356" s="209">
        <f t="shared" si="37"/>
        <v>750</v>
      </c>
      <c r="K356" s="208">
        <v>7</v>
      </c>
      <c r="L356" s="209">
        <v>0</v>
      </c>
      <c r="M356" s="208">
        <f t="shared" si="38"/>
        <v>0</v>
      </c>
      <c r="N356" s="209">
        <v>400</v>
      </c>
      <c r="O356" s="208">
        <f t="shared" si="39"/>
        <v>2800</v>
      </c>
      <c r="P356" s="209">
        <f t="shared" si="36"/>
        <v>350</v>
      </c>
      <c r="Q356" s="208">
        <f t="shared" si="40"/>
        <v>2450</v>
      </c>
      <c r="R356" s="209">
        <v>0</v>
      </c>
      <c r="S356" s="208">
        <f t="shared" si="42"/>
        <v>0</v>
      </c>
      <c r="T356" s="210">
        <f t="shared" si="43"/>
        <v>5250</v>
      </c>
    </row>
    <row r="357" spans="1:20" s="211" customFormat="1" ht="18">
      <c r="A357" s="205">
        <v>350</v>
      </c>
      <c r="B357" s="212" t="s">
        <v>1694</v>
      </c>
      <c r="C357" s="207" t="s">
        <v>1747</v>
      </c>
      <c r="D357" s="208">
        <v>100</v>
      </c>
      <c r="E357" s="208">
        <v>410</v>
      </c>
      <c r="F357" s="208">
        <v>400</v>
      </c>
      <c r="G357" s="208">
        <v>405</v>
      </c>
      <c r="H357" s="208">
        <v>420</v>
      </c>
      <c r="I357" s="208">
        <v>60</v>
      </c>
      <c r="J357" s="209">
        <f t="shared" si="37"/>
        <v>360</v>
      </c>
      <c r="K357" s="208">
        <v>33.5</v>
      </c>
      <c r="L357" s="209">
        <v>0</v>
      </c>
      <c r="M357" s="208">
        <f t="shared" si="38"/>
        <v>0</v>
      </c>
      <c r="N357" s="209">
        <v>140</v>
      </c>
      <c r="O357" s="208">
        <f t="shared" si="39"/>
        <v>4690</v>
      </c>
      <c r="P357" s="209">
        <f t="shared" si="36"/>
        <v>220</v>
      </c>
      <c r="Q357" s="208">
        <f t="shared" si="40"/>
        <v>7370</v>
      </c>
      <c r="R357" s="209">
        <f t="shared" si="41"/>
        <v>0</v>
      </c>
      <c r="S357" s="208">
        <f t="shared" si="42"/>
        <v>0</v>
      </c>
      <c r="T357" s="210">
        <f t="shared" si="43"/>
        <v>12060</v>
      </c>
    </row>
    <row r="358" spans="1:20" s="211" customFormat="1" ht="55.5">
      <c r="A358" s="205">
        <v>351</v>
      </c>
      <c r="B358" s="212" t="s">
        <v>1695</v>
      </c>
      <c r="C358" s="207" t="s">
        <v>1743</v>
      </c>
      <c r="D358" s="208">
        <v>1</v>
      </c>
      <c r="E358" s="208">
        <v>408</v>
      </c>
      <c r="F358" s="208">
        <v>956</v>
      </c>
      <c r="G358" s="208">
        <v>1928</v>
      </c>
      <c r="H358" s="208">
        <v>1200</v>
      </c>
      <c r="I358" s="208">
        <v>60</v>
      </c>
      <c r="J358" s="209">
        <f t="shared" si="37"/>
        <v>1140</v>
      </c>
      <c r="K358" s="208">
        <v>8</v>
      </c>
      <c r="L358" s="209">
        <v>300</v>
      </c>
      <c r="M358" s="208">
        <f t="shared" si="38"/>
        <v>2400</v>
      </c>
      <c r="N358" s="209">
        <v>300</v>
      </c>
      <c r="O358" s="208">
        <f t="shared" si="39"/>
        <v>2400</v>
      </c>
      <c r="P358" s="209">
        <f t="shared" si="36"/>
        <v>540</v>
      </c>
      <c r="Q358" s="208">
        <f t="shared" si="40"/>
        <v>4320</v>
      </c>
      <c r="R358" s="209">
        <f t="shared" si="41"/>
        <v>0</v>
      </c>
      <c r="S358" s="208">
        <f t="shared" si="42"/>
        <v>0</v>
      </c>
      <c r="T358" s="210">
        <f t="shared" si="43"/>
        <v>9120</v>
      </c>
    </row>
    <row r="359" spans="1:20" s="211" customFormat="1" ht="55.5">
      <c r="A359" s="205">
        <v>352</v>
      </c>
      <c r="B359" s="212" t="s">
        <v>1696</v>
      </c>
      <c r="C359" s="207" t="s">
        <v>1748</v>
      </c>
      <c r="D359" s="208">
        <v>50</v>
      </c>
      <c r="E359" s="208">
        <v>63</v>
      </c>
      <c r="F359" s="208">
        <v>54</v>
      </c>
      <c r="G359" s="208">
        <v>51</v>
      </c>
      <c r="H359" s="208">
        <v>60</v>
      </c>
      <c r="I359" s="208">
        <v>13</v>
      </c>
      <c r="J359" s="209">
        <f t="shared" si="37"/>
        <v>47</v>
      </c>
      <c r="K359" s="208">
        <v>150</v>
      </c>
      <c r="L359" s="209">
        <v>0</v>
      </c>
      <c r="M359" s="208">
        <f t="shared" si="38"/>
        <v>0</v>
      </c>
      <c r="N359" s="209">
        <v>30</v>
      </c>
      <c r="O359" s="208">
        <f t="shared" si="39"/>
        <v>4500</v>
      </c>
      <c r="P359" s="209">
        <f t="shared" si="36"/>
        <v>17</v>
      </c>
      <c r="Q359" s="208">
        <f t="shared" si="40"/>
        <v>2550</v>
      </c>
      <c r="R359" s="209">
        <f t="shared" si="41"/>
        <v>0</v>
      </c>
      <c r="S359" s="208">
        <f t="shared" si="42"/>
        <v>0</v>
      </c>
      <c r="T359" s="210">
        <f t="shared" si="43"/>
        <v>7050</v>
      </c>
    </row>
    <row r="360" spans="1:20" s="211" customFormat="1" ht="55.5">
      <c r="A360" s="205">
        <v>353</v>
      </c>
      <c r="B360" s="212" t="s">
        <v>1697</v>
      </c>
      <c r="C360" s="207" t="s">
        <v>1743</v>
      </c>
      <c r="D360" s="208">
        <v>1</v>
      </c>
      <c r="E360" s="208">
        <v>5268</v>
      </c>
      <c r="F360" s="208">
        <v>4884</v>
      </c>
      <c r="G360" s="208">
        <v>4668</v>
      </c>
      <c r="H360" s="208">
        <v>5400</v>
      </c>
      <c r="I360" s="208">
        <v>588</v>
      </c>
      <c r="J360" s="209">
        <f t="shared" si="37"/>
        <v>4812</v>
      </c>
      <c r="K360" s="208">
        <v>50</v>
      </c>
      <c r="L360" s="209">
        <v>0</v>
      </c>
      <c r="M360" s="208">
        <f t="shared" si="38"/>
        <v>0</v>
      </c>
      <c r="N360" s="209">
        <v>1800</v>
      </c>
      <c r="O360" s="208">
        <f t="shared" si="39"/>
        <v>90000</v>
      </c>
      <c r="P360" s="209">
        <f t="shared" si="36"/>
        <v>3012</v>
      </c>
      <c r="Q360" s="208">
        <f t="shared" si="40"/>
        <v>150600</v>
      </c>
      <c r="R360" s="209">
        <f t="shared" si="41"/>
        <v>0</v>
      </c>
      <c r="S360" s="208">
        <f t="shared" si="42"/>
        <v>0</v>
      </c>
      <c r="T360" s="210">
        <f t="shared" si="43"/>
        <v>240600</v>
      </c>
    </row>
    <row r="361" spans="1:20" s="211" customFormat="1" ht="55.5">
      <c r="A361" s="205">
        <v>354</v>
      </c>
      <c r="B361" s="212" t="s">
        <v>1698</v>
      </c>
      <c r="C361" s="207" t="s">
        <v>1744</v>
      </c>
      <c r="D361" s="208">
        <v>1</v>
      </c>
      <c r="E361" s="208">
        <v>100</v>
      </c>
      <c r="F361" s="208">
        <v>100</v>
      </c>
      <c r="G361" s="208">
        <v>100</v>
      </c>
      <c r="H361" s="208">
        <v>200</v>
      </c>
      <c r="I361" s="208">
        <v>100</v>
      </c>
      <c r="J361" s="209">
        <f t="shared" si="37"/>
        <v>100</v>
      </c>
      <c r="K361" s="208">
        <v>12</v>
      </c>
      <c r="L361" s="209">
        <v>100</v>
      </c>
      <c r="M361" s="208">
        <f t="shared" si="38"/>
        <v>1200</v>
      </c>
      <c r="N361" s="209">
        <v>0</v>
      </c>
      <c r="O361" s="208">
        <f t="shared" si="39"/>
        <v>0</v>
      </c>
      <c r="P361" s="209">
        <f t="shared" si="36"/>
        <v>0</v>
      </c>
      <c r="Q361" s="208">
        <f t="shared" si="40"/>
        <v>0</v>
      </c>
      <c r="R361" s="209">
        <v>0</v>
      </c>
      <c r="S361" s="208">
        <f t="shared" si="42"/>
        <v>0</v>
      </c>
      <c r="T361" s="210">
        <f t="shared" si="43"/>
        <v>1200</v>
      </c>
    </row>
    <row r="362" spans="1:20" s="211" customFormat="1" ht="18">
      <c r="A362" s="205">
        <v>355</v>
      </c>
      <c r="B362" s="212" t="s">
        <v>1699</v>
      </c>
      <c r="C362" s="207" t="s">
        <v>1742</v>
      </c>
      <c r="D362" s="208">
        <v>500</v>
      </c>
      <c r="E362" s="208">
        <v>112</v>
      </c>
      <c r="F362" s="208">
        <v>106</v>
      </c>
      <c r="G362" s="208">
        <v>106</v>
      </c>
      <c r="H362" s="208">
        <v>120</v>
      </c>
      <c r="I362" s="208">
        <v>0</v>
      </c>
      <c r="J362" s="209">
        <f t="shared" si="37"/>
        <v>120</v>
      </c>
      <c r="K362" s="208">
        <v>104.81</v>
      </c>
      <c r="L362" s="209">
        <v>30</v>
      </c>
      <c r="M362" s="208">
        <f t="shared" si="38"/>
        <v>3144.3</v>
      </c>
      <c r="N362" s="209">
        <v>30</v>
      </c>
      <c r="O362" s="208">
        <f t="shared" si="39"/>
        <v>3144.3</v>
      </c>
      <c r="P362" s="209">
        <f t="shared" si="36"/>
        <v>60</v>
      </c>
      <c r="Q362" s="208">
        <f t="shared" si="40"/>
        <v>6288.6</v>
      </c>
      <c r="R362" s="209">
        <f t="shared" si="41"/>
        <v>0</v>
      </c>
      <c r="S362" s="208">
        <f t="shared" si="42"/>
        <v>0</v>
      </c>
      <c r="T362" s="210">
        <f t="shared" si="43"/>
        <v>12577.2</v>
      </c>
    </row>
    <row r="363" spans="1:20" s="211" customFormat="1" ht="18">
      <c r="A363" s="205">
        <v>356</v>
      </c>
      <c r="B363" s="212" t="s">
        <v>1700</v>
      </c>
      <c r="C363" s="207" t="s">
        <v>1742</v>
      </c>
      <c r="D363" s="208">
        <v>500</v>
      </c>
      <c r="E363" s="208">
        <v>142</v>
      </c>
      <c r="F363" s="208">
        <v>144</v>
      </c>
      <c r="G363" s="208">
        <v>147</v>
      </c>
      <c r="H363" s="208">
        <v>160</v>
      </c>
      <c r="I363" s="208">
        <v>5</v>
      </c>
      <c r="J363" s="209">
        <f t="shared" si="37"/>
        <v>155</v>
      </c>
      <c r="K363" s="208">
        <v>170.23</v>
      </c>
      <c r="L363" s="209">
        <v>0</v>
      </c>
      <c r="M363" s="208">
        <f t="shared" si="38"/>
        <v>0</v>
      </c>
      <c r="N363" s="209">
        <v>80</v>
      </c>
      <c r="O363" s="208">
        <f t="shared" si="39"/>
        <v>13618.4</v>
      </c>
      <c r="P363" s="209">
        <f t="shared" si="36"/>
        <v>75</v>
      </c>
      <c r="Q363" s="208">
        <f t="shared" si="40"/>
        <v>12767.25</v>
      </c>
      <c r="R363" s="209">
        <f t="shared" si="41"/>
        <v>0</v>
      </c>
      <c r="S363" s="208">
        <f t="shared" si="42"/>
        <v>0</v>
      </c>
      <c r="T363" s="210">
        <f t="shared" si="43"/>
        <v>26385.65</v>
      </c>
    </row>
    <row r="364" spans="1:20" s="211" customFormat="1" ht="36.75">
      <c r="A364" s="205">
        <v>357</v>
      </c>
      <c r="B364" s="212" t="s">
        <v>1701</v>
      </c>
      <c r="C364" s="207" t="s">
        <v>1746</v>
      </c>
      <c r="D364" s="208">
        <v>1</v>
      </c>
      <c r="E364" s="208">
        <v>15</v>
      </c>
      <c r="F364" s="208">
        <v>33</v>
      </c>
      <c r="G364" s="208">
        <v>0</v>
      </c>
      <c r="H364" s="208">
        <v>60</v>
      </c>
      <c r="I364" s="208">
        <v>0</v>
      </c>
      <c r="J364" s="209">
        <f t="shared" si="37"/>
        <v>60</v>
      </c>
      <c r="K364" s="208">
        <v>221.54</v>
      </c>
      <c r="L364" s="209">
        <v>30</v>
      </c>
      <c r="M364" s="208">
        <f t="shared" si="38"/>
        <v>6646.2</v>
      </c>
      <c r="N364" s="209">
        <v>0</v>
      </c>
      <c r="O364" s="208">
        <f t="shared" si="39"/>
        <v>0</v>
      </c>
      <c r="P364" s="209">
        <f t="shared" si="36"/>
        <v>30</v>
      </c>
      <c r="Q364" s="208">
        <f t="shared" si="40"/>
        <v>6646.2</v>
      </c>
      <c r="R364" s="209">
        <f t="shared" si="41"/>
        <v>0</v>
      </c>
      <c r="S364" s="208">
        <f t="shared" si="42"/>
        <v>0</v>
      </c>
      <c r="T364" s="210">
        <f t="shared" si="43"/>
        <v>13292.4</v>
      </c>
    </row>
    <row r="365" spans="1:20" s="211" customFormat="1" ht="18">
      <c r="A365" s="205">
        <v>358</v>
      </c>
      <c r="B365" s="212" t="s">
        <v>1702</v>
      </c>
      <c r="C365" s="207" t="s">
        <v>1743</v>
      </c>
      <c r="D365" s="208">
        <v>1</v>
      </c>
      <c r="E365" s="208">
        <v>442</v>
      </c>
      <c r="F365" s="208">
        <v>370</v>
      </c>
      <c r="G365" s="208">
        <v>400</v>
      </c>
      <c r="H365" s="208">
        <v>440</v>
      </c>
      <c r="I365" s="208">
        <v>100</v>
      </c>
      <c r="J365" s="209">
        <f t="shared" si="37"/>
        <v>340</v>
      </c>
      <c r="K365" s="208">
        <v>42</v>
      </c>
      <c r="L365" s="209">
        <v>110</v>
      </c>
      <c r="M365" s="208">
        <f t="shared" si="38"/>
        <v>4620</v>
      </c>
      <c r="N365" s="209">
        <v>110</v>
      </c>
      <c r="O365" s="208">
        <f t="shared" si="39"/>
        <v>4620</v>
      </c>
      <c r="P365" s="209">
        <f t="shared" si="36"/>
        <v>120</v>
      </c>
      <c r="Q365" s="208">
        <f t="shared" si="40"/>
        <v>5040</v>
      </c>
      <c r="R365" s="209">
        <f t="shared" si="41"/>
        <v>0</v>
      </c>
      <c r="S365" s="208">
        <f t="shared" si="42"/>
        <v>0</v>
      </c>
      <c r="T365" s="210">
        <f t="shared" si="43"/>
        <v>14280</v>
      </c>
    </row>
    <row r="366" spans="1:20" s="211" customFormat="1" ht="18">
      <c r="A366" s="205">
        <v>359</v>
      </c>
      <c r="B366" s="212" t="s">
        <v>1703</v>
      </c>
      <c r="C366" s="207" t="s">
        <v>1742</v>
      </c>
      <c r="D366" s="208">
        <v>250</v>
      </c>
      <c r="E366" s="208">
        <v>70</v>
      </c>
      <c r="F366" s="208">
        <v>67</v>
      </c>
      <c r="G366" s="208">
        <v>69</v>
      </c>
      <c r="H366" s="208">
        <v>80</v>
      </c>
      <c r="I366" s="208">
        <v>24</v>
      </c>
      <c r="J366" s="209">
        <f t="shared" si="37"/>
        <v>56</v>
      </c>
      <c r="K366" s="208">
        <v>250</v>
      </c>
      <c r="L366" s="209">
        <v>20</v>
      </c>
      <c r="M366" s="208">
        <f t="shared" si="38"/>
        <v>5000</v>
      </c>
      <c r="N366" s="209">
        <v>20</v>
      </c>
      <c r="O366" s="208">
        <f t="shared" si="39"/>
        <v>5000</v>
      </c>
      <c r="P366" s="209">
        <f t="shared" si="36"/>
        <v>16</v>
      </c>
      <c r="Q366" s="208">
        <f t="shared" si="40"/>
        <v>4000</v>
      </c>
      <c r="R366" s="209">
        <v>0</v>
      </c>
      <c r="S366" s="208">
        <f t="shared" si="42"/>
        <v>0</v>
      </c>
      <c r="T366" s="210">
        <f t="shared" si="43"/>
        <v>14000</v>
      </c>
    </row>
    <row r="367" spans="1:20" s="211" customFormat="1" ht="36.75">
      <c r="A367" s="205">
        <v>360</v>
      </c>
      <c r="B367" s="212" t="s">
        <v>1704</v>
      </c>
      <c r="C367" s="207" t="s">
        <v>1745</v>
      </c>
      <c r="D367" s="208">
        <v>1</v>
      </c>
      <c r="E367" s="208">
        <v>370</v>
      </c>
      <c r="F367" s="208">
        <v>830</v>
      </c>
      <c r="G367" s="208">
        <v>910</v>
      </c>
      <c r="H367" s="208">
        <v>1200</v>
      </c>
      <c r="I367" s="208">
        <v>870</v>
      </c>
      <c r="J367" s="209">
        <f t="shared" si="37"/>
        <v>330</v>
      </c>
      <c r="K367" s="208">
        <v>3.45</v>
      </c>
      <c r="L367" s="209">
        <v>0</v>
      </c>
      <c r="M367" s="208">
        <f t="shared" si="38"/>
        <v>0</v>
      </c>
      <c r="N367" s="209">
        <v>400</v>
      </c>
      <c r="O367" s="208">
        <f t="shared" si="39"/>
        <v>1380</v>
      </c>
      <c r="P367" s="209">
        <f t="shared" si="36"/>
        <v>-70</v>
      </c>
      <c r="Q367" s="208">
        <f t="shared" si="40"/>
        <v>-241.5</v>
      </c>
      <c r="R367" s="209">
        <v>0</v>
      </c>
      <c r="S367" s="208">
        <f t="shared" si="42"/>
        <v>0</v>
      </c>
      <c r="T367" s="210">
        <f t="shared" si="43"/>
        <v>1138.5</v>
      </c>
    </row>
    <row r="368" spans="1:20" s="211" customFormat="1" ht="36.75">
      <c r="A368" s="205">
        <v>361</v>
      </c>
      <c r="B368" s="212" t="s">
        <v>1705</v>
      </c>
      <c r="C368" s="207" t="s">
        <v>1742</v>
      </c>
      <c r="D368" s="208">
        <v>1000</v>
      </c>
      <c r="E368" s="208">
        <v>316</v>
      </c>
      <c r="F368" s="208">
        <v>350</v>
      </c>
      <c r="G368" s="208">
        <v>464</v>
      </c>
      <c r="H368" s="208">
        <v>480</v>
      </c>
      <c r="I368" s="208">
        <v>80</v>
      </c>
      <c r="J368" s="209">
        <f t="shared" si="37"/>
        <v>400</v>
      </c>
      <c r="K368" s="208">
        <v>120.62</v>
      </c>
      <c r="L368" s="209">
        <v>0</v>
      </c>
      <c r="M368" s="208">
        <f t="shared" si="38"/>
        <v>0</v>
      </c>
      <c r="N368" s="209">
        <v>160</v>
      </c>
      <c r="O368" s="208">
        <f t="shared" si="39"/>
        <v>19299.2</v>
      </c>
      <c r="P368" s="209">
        <f t="shared" si="36"/>
        <v>240</v>
      </c>
      <c r="Q368" s="208">
        <f t="shared" si="40"/>
        <v>28948.800000000003</v>
      </c>
      <c r="R368" s="209">
        <f t="shared" si="41"/>
        <v>0</v>
      </c>
      <c r="S368" s="208">
        <f t="shared" si="42"/>
        <v>0</v>
      </c>
      <c r="T368" s="210">
        <f t="shared" si="43"/>
        <v>48248</v>
      </c>
    </row>
    <row r="369" spans="1:20" s="211" customFormat="1" ht="18">
      <c r="A369" s="205">
        <v>362</v>
      </c>
      <c r="B369" s="212" t="s">
        <v>1706</v>
      </c>
      <c r="C369" s="207" t="s">
        <v>1742</v>
      </c>
      <c r="D369" s="208">
        <v>500</v>
      </c>
      <c r="E369" s="208">
        <v>345</v>
      </c>
      <c r="F369" s="208">
        <v>288</v>
      </c>
      <c r="G369" s="208">
        <v>214</v>
      </c>
      <c r="H369" s="208">
        <v>240</v>
      </c>
      <c r="I369" s="208">
        <v>68</v>
      </c>
      <c r="J369" s="209">
        <f t="shared" si="37"/>
        <v>172</v>
      </c>
      <c r="K369" s="208">
        <v>125</v>
      </c>
      <c r="L369" s="209">
        <v>60</v>
      </c>
      <c r="M369" s="208">
        <f t="shared" si="38"/>
        <v>7500</v>
      </c>
      <c r="N369" s="209">
        <v>60</v>
      </c>
      <c r="O369" s="208">
        <f t="shared" si="39"/>
        <v>7500</v>
      </c>
      <c r="P369" s="209">
        <f t="shared" si="36"/>
        <v>52</v>
      </c>
      <c r="Q369" s="208">
        <f t="shared" si="40"/>
        <v>6500</v>
      </c>
      <c r="R369" s="209">
        <v>0</v>
      </c>
      <c r="S369" s="208">
        <f t="shared" si="42"/>
        <v>0</v>
      </c>
      <c r="T369" s="210">
        <f t="shared" si="43"/>
        <v>21500</v>
      </c>
    </row>
    <row r="370" spans="1:20" s="211" customFormat="1" ht="18">
      <c r="A370" s="205">
        <v>363</v>
      </c>
      <c r="B370" s="212" t="s">
        <v>1707</v>
      </c>
      <c r="C370" s="207" t="s">
        <v>1742</v>
      </c>
      <c r="D370" s="208">
        <v>500</v>
      </c>
      <c r="E370" s="208">
        <v>0</v>
      </c>
      <c r="F370" s="208">
        <v>0</v>
      </c>
      <c r="G370" s="208">
        <v>34</v>
      </c>
      <c r="H370" s="208">
        <v>80</v>
      </c>
      <c r="I370" s="208">
        <v>6</v>
      </c>
      <c r="J370" s="209">
        <f t="shared" si="37"/>
        <v>74</v>
      </c>
      <c r="K370" s="208">
        <v>395.9</v>
      </c>
      <c r="L370" s="209">
        <v>10</v>
      </c>
      <c r="M370" s="208">
        <f t="shared" si="38"/>
        <v>3959</v>
      </c>
      <c r="N370" s="209">
        <v>10</v>
      </c>
      <c r="O370" s="208">
        <f t="shared" si="39"/>
        <v>3959</v>
      </c>
      <c r="P370" s="209">
        <f t="shared" si="36"/>
        <v>54</v>
      </c>
      <c r="Q370" s="208">
        <f t="shared" si="40"/>
        <v>21378.6</v>
      </c>
      <c r="R370" s="209">
        <f t="shared" si="41"/>
        <v>0</v>
      </c>
      <c r="S370" s="208">
        <f t="shared" si="42"/>
        <v>0</v>
      </c>
      <c r="T370" s="210">
        <f t="shared" si="43"/>
        <v>29296.6</v>
      </c>
    </row>
    <row r="371" spans="1:20" s="211" customFormat="1" ht="18">
      <c r="A371" s="205">
        <v>364</v>
      </c>
      <c r="B371" s="212" t="s">
        <v>1708</v>
      </c>
      <c r="C371" s="207" t="s">
        <v>1742</v>
      </c>
      <c r="D371" s="208">
        <v>1000</v>
      </c>
      <c r="E371" s="208">
        <v>0</v>
      </c>
      <c r="F371" s="208">
        <v>32</v>
      </c>
      <c r="G371" s="208">
        <v>128</v>
      </c>
      <c r="H371" s="208">
        <v>140</v>
      </c>
      <c r="I371" s="208">
        <v>0</v>
      </c>
      <c r="J371" s="209">
        <f t="shared" si="37"/>
        <v>140</v>
      </c>
      <c r="K371" s="208">
        <v>154</v>
      </c>
      <c r="L371" s="209">
        <v>35</v>
      </c>
      <c r="M371" s="208">
        <f t="shared" si="38"/>
        <v>5390</v>
      </c>
      <c r="N371" s="209">
        <v>35</v>
      </c>
      <c r="O371" s="208">
        <f t="shared" si="39"/>
        <v>5390</v>
      </c>
      <c r="P371" s="209">
        <f t="shared" si="36"/>
        <v>70</v>
      </c>
      <c r="Q371" s="208">
        <f t="shared" si="40"/>
        <v>10780</v>
      </c>
      <c r="R371" s="209">
        <f t="shared" si="41"/>
        <v>0</v>
      </c>
      <c r="S371" s="208">
        <f t="shared" si="42"/>
        <v>0</v>
      </c>
      <c r="T371" s="210">
        <f t="shared" si="43"/>
        <v>21560</v>
      </c>
    </row>
    <row r="372" spans="1:20" s="211" customFormat="1" ht="36.75">
      <c r="A372" s="205">
        <v>365</v>
      </c>
      <c r="B372" s="212" t="s">
        <v>1709</v>
      </c>
      <c r="C372" s="207" t="s">
        <v>1745</v>
      </c>
      <c r="D372" s="208">
        <v>1</v>
      </c>
      <c r="E372" s="208">
        <v>75</v>
      </c>
      <c r="F372" s="208">
        <v>150</v>
      </c>
      <c r="G372" s="208">
        <v>100</v>
      </c>
      <c r="H372" s="208">
        <v>300</v>
      </c>
      <c r="I372" s="208">
        <v>125</v>
      </c>
      <c r="J372" s="209">
        <f t="shared" si="37"/>
        <v>175</v>
      </c>
      <c r="K372" s="208">
        <v>10.48</v>
      </c>
      <c r="L372" s="209">
        <v>0</v>
      </c>
      <c r="M372" s="208">
        <f t="shared" si="38"/>
        <v>0</v>
      </c>
      <c r="N372" s="209">
        <v>100</v>
      </c>
      <c r="O372" s="208">
        <f t="shared" si="39"/>
        <v>1048</v>
      </c>
      <c r="P372" s="209">
        <f t="shared" si="36"/>
        <v>75</v>
      </c>
      <c r="Q372" s="208">
        <f t="shared" si="40"/>
        <v>786</v>
      </c>
      <c r="R372" s="209">
        <v>0</v>
      </c>
      <c r="S372" s="208">
        <f t="shared" si="42"/>
        <v>0</v>
      </c>
      <c r="T372" s="210">
        <f t="shared" si="43"/>
        <v>1834</v>
      </c>
    </row>
    <row r="373" spans="1:20" s="211" customFormat="1" ht="36.75">
      <c r="A373" s="205">
        <v>366</v>
      </c>
      <c r="B373" s="212" t="s">
        <v>1710</v>
      </c>
      <c r="C373" s="207" t="s">
        <v>1745</v>
      </c>
      <c r="D373" s="208">
        <v>25</v>
      </c>
      <c r="E373" s="208">
        <v>1</v>
      </c>
      <c r="F373" s="208">
        <v>1</v>
      </c>
      <c r="G373" s="208">
        <v>4</v>
      </c>
      <c r="H373" s="208">
        <v>20</v>
      </c>
      <c r="I373" s="208">
        <v>8</v>
      </c>
      <c r="J373" s="209">
        <f t="shared" si="37"/>
        <v>12</v>
      </c>
      <c r="K373" s="208">
        <v>326</v>
      </c>
      <c r="L373" s="209">
        <v>4</v>
      </c>
      <c r="M373" s="208">
        <f t="shared" si="38"/>
        <v>1304</v>
      </c>
      <c r="N373" s="209">
        <v>4</v>
      </c>
      <c r="O373" s="208">
        <f t="shared" si="39"/>
        <v>1304</v>
      </c>
      <c r="P373" s="209">
        <f t="shared" si="36"/>
        <v>4</v>
      </c>
      <c r="Q373" s="208">
        <f t="shared" si="40"/>
        <v>1304</v>
      </c>
      <c r="R373" s="209">
        <f t="shared" si="41"/>
        <v>0</v>
      </c>
      <c r="S373" s="208">
        <f t="shared" si="42"/>
        <v>0</v>
      </c>
      <c r="T373" s="210">
        <f t="shared" si="43"/>
        <v>3912</v>
      </c>
    </row>
    <row r="374" spans="1:20" s="211" customFormat="1" ht="18">
      <c r="A374" s="205">
        <v>367</v>
      </c>
      <c r="B374" s="212" t="s">
        <v>1711</v>
      </c>
      <c r="C374" s="207" t="s">
        <v>1753</v>
      </c>
      <c r="D374" s="208">
        <v>1</v>
      </c>
      <c r="E374" s="208">
        <v>0</v>
      </c>
      <c r="F374" s="208">
        <v>0</v>
      </c>
      <c r="G374" s="208">
        <v>0</v>
      </c>
      <c r="H374" s="208">
        <v>40</v>
      </c>
      <c r="I374" s="208">
        <v>0</v>
      </c>
      <c r="J374" s="209">
        <f t="shared" si="37"/>
        <v>40</v>
      </c>
      <c r="K374" s="208">
        <v>140</v>
      </c>
      <c r="L374" s="209">
        <v>20</v>
      </c>
      <c r="M374" s="208">
        <f t="shared" si="38"/>
        <v>2800</v>
      </c>
      <c r="N374" s="209">
        <v>0</v>
      </c>
      <c r="O374" s="208">
        <f t="shared" si="39"/>
        <v>0</v>
      </c>
      <c r="P374" s="209">
        <f t="shared" si="36"/>
        <v>20</v>
      </c>
      <c r="Q374" s="208">
        <f t="shared" si="40"/>
        <v>2800</v>
      </c>
      <c r="R374" s="209">
        <f t="shared" si="41"/>
        <v>0</v>
      </c>
      <c r="S374" s="208">
        <f t="shared" si="42"/>
        <v>0</v>
      </c>
      <c r="T374" s="210">
        <f t="shared" si="43"/>
        <v>5600</v>
      </c>
    </row>
    <row r="375" spans="1:20" s="211" customFormat="1" ht="18">
      <c r="A375" s="205">
        <v>368</v>
      </c>
      <c r="B375" s="212" t="s">
        <v>1712</v>
      </c>
      <c r="C375" s="207" t="s">
        <v>1742</v>
      </c>
      <c r="D375" s="208">
        <v>100</v>
      </c>
      <c r="E375" s="208">
        <v>0</v>
      </c>
      <c r="F375" s="208">
        <v>0</v>
      </c>
      <c r="G375" s="208">
        <v>10</v>
      </c>
      <c r="H375" s="208">
        <v>40</v>
      </c>
      <c r="I375" s="208">
        <v>0</v>
      </c>
      <c r="J375" s="209">
        <f t="shared" si="37"/>
        <v>40</v>
      </c>
      <c r="K375" s="208">
        <v>185</v>
      </c>
      <c r="L375" s="209">
        <v>10</v>
      </c>
      <c r="M375" s="208">
        <f t="shared" si="38"/>
        <v>1850</v>
      </c>
      <c r="N375" s="209">
        <v>10</v>
      </c>
      <c r="O375" s="208">
        <f t="shared" si="39"/>
        <v>1850</v>
      </c>
      <c r="P375" s="209">
        <f t="shared" si="36"/>
        <v>20</v>
      </c>
      <c r="Q375" s="208">
        <f t="shared" si="40"/>
        <v>3700</v>
      </c>
      <c r="R375" s="209">
        <f t="shared" si="41"/>
        <v>0</v>
      </c>
      <c r="S375" s="208">
        <f t="shared" si="42"/>
        <v>0</v>
      </c>
      <c r="T375" s="210">
        <f t="shared" si="43"/>
        <v>7400</v>
      </c>
    </row>
    <row r="376" spans="1:20" s="211" customFormat="1" ht="18">
      <c r="A376" s="205">
        <v>369</v>
      </c>
      <c r="B376" s="212" t="s">
        <v>1713</v>
      </c>
      <c r="C376" s="207" t="s">
        <v>1742</v>
      </c>
      <c r="D376" s="208">
        <v>100</v>
      </c>
      <c r="E376" s="208">
        <v>0</v>
      </c>
      <c r="F376" s="208">
        <v>0</v>
      </c>
      <c r="G376" s="208">
        <v>10</v>
      </c>
      <c r="H376" s="208">
        <v>40</v>
      </c>
      <c r="I376" s="208">
        <v>0</v>
      </c>
      <c r="J376" s="209">
        <f t="shared" si="37"/>
        <v>40</v>
      </c>
      <c r="K376" s="208">
        <v>200</v>
      </c>
      <c r="L376" s="209">
        <v>10</v>
      </c>
      <c r="M376" s="208">
        <f t="shared" si="38"/>
        <v>2000</v>
      </c>
      <c r="N376" s="209">
        <v>10</v>
      </c>
      <c r="O376" s="208">
        <f t="shared" si="39"/>
        <v>2000</v>
      </c>
      <c r="P376" s="209">
        <f t="shared" si="36"/>
        <v>20</v>
      </c>
      <c r="Q376" s="208">
        <f t="shared" si="40"/>
        <v>4000</v>
      </c>
      <c r="R376" s="209">
        <f t="shared" si="41"/>
        <v>0</v>
      </c>
      <c r="S376" s="208">
        <f t="shared" si="42"/>
        <v>0</v>
      </c>
      <c r="T376" s="210">
        <f t="shared" si="43"/>
        <v>8000</v>
      </c>
    </row>
    <row r="377" spans="1:20" s="211" customFormat="1" ht="36.75">
      <c r="A377" s="205">
        <v>370</v>
      </c>
      <c r="B377" s="212" t="s">
        <v>1714</v>
      </c>
      <c r="C377" s="207" t="s">
        <v>1746</v>
      </c>
      <c r="D377" s="208">
        <v>1</v>
      </c>
      <c r="E377" s="208">
        <v>52</v>
      </c>
      <c r="F377" s="208">
        <v>8</v>
      </c>
      <c r="G377" s="208">
        <v>6</v>
      </c>
      <c r="H377" s="208">
        <v>40</v>
      </c>
      <c r="I377" s="208">
        <v>0</v>
      </c>
      <c r="J377" s="209">
        <f t="shared" si="37"/>
        <v>40</v>
      </c>
      <c r="K377" s="208">
        <v>50.29</v>
      </c>
      <c r="L377" s="209">
        <v>20</v>
      </c>
      <c r="M377" s="208">
        <f t="shared" si="38"/>
        <v>1005.8</v>
      </c>
      <c r="N377" s="209">
        <v>0</v>
      </c>
      <c r="O377" s="208">
        <f t="shared" si="39"/>
        <v>0</v>
      </c>
      <c r="P377" s="209">
        <f t="shared" si="36"/>
        <v>20</v>
      </c>
      <c r="Q377" s="208">
        <f t="shared" si="40"/>
        <v>1005.8</v>
      </c>
      <c r="R377" s="209">
        <f t="shared" si="41"/>
        <v>0</v>
      </c>
      <c r="S377" s="208">
        <f t="shared" si="42"/>
        <v>0</v>
      </c>
      <c r="T377" s="210">
        <f t="shared" si="43"/>
        <v>2011.6</v>
      </c>
    </row>
    <row r="378" spans="1:20" s="211" customFormat="1" ht="55.5">
      <c r="A378" s="205">
        <v>371</v>
      </c>
      <c r="B378" s="212" t="s">
        <v>1715</v>
      </c>
      <c r="C378" s="207" t="s">
        <v>1742</v>
      </c>
      <c r="D378" s="208">
        <v>60</v>
      </c>
      <c r="E378" s="208">
        <v>840</v>
      </c>
      <c r="F378" s="208">
        <v>760</v>
      </c>
      <c r="G378" s="208">
        <v>744</v>
      </c>
      <c r="H378" s="208">
        <v>800</v>
      </c>
      <c r="I378" s="208">
        <v>245</v>
      </c>
      <c r="J378" s="209">
        <f t="shared" si="37"/>
        <v>555</v>
      </c>
      <c r="K378" s="208">
        <v>490.56</v>
      </c>
      <c r="L378" s="209">
        <v>0</v>
      </c>
      <c r="M378" s="208">
        <f t="shared" si="38"/>
        <v>0</v>
      </c>
      <c r="N378" s="209">
        <v>400</v>
      </c>
      <c r="O378" s="208">
        <f t="shared" si="39"/>
        <v>196224</v>
      </c>
      <c r="P378" s="209">
        <f t="shared" si="36"/>
        <v>155</v>
      </c>
      <c r="Q378" s="208">
        <f t="shared" si="40"/>
        <v>76036.8</v>
      </c>
      <c r="R378" s="209">
        <f t="shared" si="41"/>
        <v>0</v>
      </c>
      <c r="S378" s="208">
        <f t="shared" si="42"/>
        <v>0</v>
      </c>
      <c r="T378" s="210">
        <f t="shared" si="43"/>
        <v>272260.8</v>
      </c>
    </row>
    <row r="379" spans="1:20" s="211" customFormat="1" ht="18">
      <c r="A379" s="205">
        <v>372</v>
      </c>
      <c r="B379" s="212" t="s">
        <v>1716</v>
      </c>
      <c r="C379" s="207" t="s">
        <v>1747</v>
      </c>
      <c r="D379" s="208">
        <v>100</v>
      </c>
      <c r="E379" s="208">
        <v>7</v>
      </c>
      <c r="F379" s="208">
        <v>8</v>
      </c>
      <c r="G379" s="208">
        <v>13</v>
      </c>
      <c r="H379" s="208">
        <v>20</v>
      </c>
      <c r="I379" s="208">
        <v>10</v>
      </c>
      <c r="J379" s="209">
        <f t="shared" si="37"/>
        <v>10</v>
      </c>
      <c r="K379" s="208">
        <v>802.11</v>
      </c>
      <c r="L379" s="209">
        <v>0</v>
      </c>
      <c r="M379" s="208">
        <f t="shared" si="38"/>
        <v>0</v>
      </c>
      <c r="N379" s="209">
        <v>10</v>
      </c>
      <c r="O379" s="208">
        <f t="shared" si="39"/>
        <v>8021.1</v>
      </c>
      <c r="P379" s="209">
        <f t="shared" si="36"/>
        <v>0</v>
      </c>
      <c r="Q379" s="208">
        <f t="shared" si="40"/>
        <v>0</v>
      </c>
      <c r="R379" s="209">
        <f t="shared" si="41"/>
        <v>0</v>
      </c>
      <c r="S379" s="208">
        <f t="shared" si="42"/>
        <v>0</v>
      </c>
      <c r="T379" s="210">
        <f t="shared" si="43"/>
        <v>8021.1</v>
      </c>
    </row>
    <row r="380" spans="1:20" s="211" customFormat="1" ht="36.75">
      <c r="A380" s="205">
        <v>373</v>
      </c>
      <c r="B380" s="212" t="s">
        <v>1717</v>
      </c>
      <c r="C380" s="207" t="s">
        <v>1742</v>
      </c>
      <c r="D380" s="208">
        <v>60</v>
      </c>
      <c r="E380" s="208">
        <v>404</v>
      </c>
      <c r="F380" s="208">
        <v>420</v>
      </c>
      <c r="G380" s="208">
        <v>350</v>
      </c>
      <c r="H380" s="208">
        <v>28</v>
      </c>
      <c r="I380" s="208">
        <v>100</v>
      </c>
      <c r="J380" s="209">
        <v>0</v>
      </c>
      <c r="K380" s="208">
        <v>480.3</v>
      </c>
      <c r="L380" s="209">
        <v>0</v>
      </c>
      <c r="M380" s="208">
        <f t="shared" si="38"/>
        <v>0</v>
      </c>
      <c r="N380" s="209">
        <v>0</v>
      </c>
      <c r="O380" s="208">
        <f t="shared" si="39"/>
        <v>0</v>
      </c>
      <c r="P380" s="209">
        <v>0</v>
      </c>
      <c r="Q380" s="208">
        <f t="shared" si="40"/>
        <v>0</v>
      </c>
      <c r="R380" s="209">
        <v>0</v>
      </c>
      <c r="S380" s="208">
        <f t="shared" si="42"/>
        <v>0</v>
      </c>
      <c r="T380" s="210">
        <f t="shared" si="43"/>
        <v>0</v>
      </c>
    </row>
    <row r="381" spans="1:20" s="211" customFormat="1" ht="18">
      <c r="A381" s="205">
        <v>374</v>
      </c>
      <c r="B381" s="212" t="s">
        <v>1718</v>
      </c>
      <c r="C381" s="207" t="s">
        <v>1742</v>
      </c>
      <c r="D381" s="208">
        <v>500</v>
      </c>
      <c r="E381" s="208">
        <v>10</v>
      </c>
      <c r="F381" s="208">
        <v>8</v>
      </c>
      <c r="G381" s="208">
        <v>8</v>
      </c>
      <c r="H381" s="208">
        <v>10</v>
      </c>
      <c r="I381" s="208">
        <v>1</v>
      </c>
      <c r="J381" s="209">
        <f t="shared" si="37"/>
        <v>9</v>
      </c>
      <c r="K381" s="208">
        <v>800</v>
      </c>
      <c r="L381" s="209">
        <v>0</v>
      </c>
      <c r="M381" s="208">
        <f t="shared" si="38"/>
        <v>0</v>
      </c>
      <c r="N381" s="209">
        <v>5</v>
      </c>
      <c r="O381" s="208">
        <f t="shared" si="39"/>
        <v>4000</v>
      </c>
      <c r="P381" s="209">
        <f t="shared" si="36"/>
        <v>4</v>
      </c>
      <c r="Q381" s="208">
        <f t="shared" si="40"/>
        <v>3200</v>
      </c>
      <c r="R381" s="209">
        <f t="shared" si="41"/>
        <v>0</v>
      </c>
      <c r="S381" s="208">
        <f t="shared" si="42"/>
        <v>0</v>
      </c>
      <c r="T381" s="210">
        <f t="shared" si="43"/>
        <v>7200</v>
      </c>
    </row>
    <row r="382" spans="1:20" s="211" customFormat="1" ht="18">
      <c r="A382" s="205">
        <v>375</v>
      </c>
      <c r="B382" s="212" t="s">
        <v>1719</v>
      </c>
      <c r="C382" s="207" t="s">
        <v>1747</v>
      </c>
      <c r="D382" s="208">
        <v>80</v>
      </c>
      <c r="E382" s="208">
        <v>12</v>
      </c>
      <c r="F382" s="208">
        <v>0</v>
      </c>
      <c r="G382" s="208">
        <v>0</v>
      </c>
      <c r="H382" s="208">
        <v>60</v>
      </c>
      <c r="I382" s="208">
        <v>16</v>
      </c>
      <c r="J382" s="209">
        <f t="shared" si="37"/>
        <v>44</v>
      </c>
      <c r="K382" s="208">
        <v>0</v>
      </c>
      <c r="L382" s="209">
        <v>0</v>
      </c>
      <c r="M382" s="208">
        <f t="shared" si="38"/>
        <v>0</v>
      </c>
      <c r="N382" s="209">
        <v>20</v>
      </c>
      <c r="O382" s="208">
        <f t="shared" si="39"/>
        <v>0</v>
      </c>
      <c r="P382" s="209">
        <f t="shared" si="36"/>
        <v>24</v>
      </c>
      <c r="Q382" s="208">
        <f t="shared" si="40"/>
        <v>0</v>
      </c>
      <c r="R382" s="209">
        <f t="shared" si="41"/>
        <v>0</v>
      </c>
      <c r="S382" s="208">
        <f t="shared" si="42"/>
        <v>0</v>
      </c>
      <c r="T382" s="210">
        <f t="shared" si="43"/>
        <v>0</v>
      </c>
    </row>
    <row r="383" spans="1:20" s="211" customFormat="1" ht="36.75">
      <c r="A383" s="205">
        <v>376</v>
      </c>
      <c r="B383" s="212" t="s">
        <v>1720</v>
      </c>
      <c r="C383" s="207" t="s">
        <v>1746</v>
      </c>
      <c r="D383" s="208">
        <v>1</v>
      </c>
      <c r="E383" s="208">
        <v>7453</v>
      </c>
      <c r="F383" s="208">
        <v>8570</v>
      </c>
      <c r="G383" s="208">
        <v>10220</v>
      </c>
      <c r="H383" s="208">
        <v>9800</v>
      </c>
      <c r="I383" s="208">
        <v>700</v>
      </c>
      <c r="J383" s="209">
        <f t="shared" si="37"/>
        <v>9100</v>
      </c>
      <c r="K383" s="208">
        <v>36</v>
      </c>
      <c r="L383" s="209">
        <v>2000</v>
      </c>
      <c r="M383" s="208">
        <f t="shared" si="38"/>
        <v>72000</v>
      </c>
      <c r="N383" s="209">
        <v>2000</v>
      </c>
      <c r="O383" s="208">
        <f t="shared" si="39"/>
        <v>72000</v>
      </c>
      <c r="P383" s="209">
        <f t="shared" si="36"/>
        <v>5100</v>
      </c>
      <c r="Q383" s="208">
        <f t="shared" si="40"/>
        <v>183600</v>
      </c>
      <c r="R383" s="209">
        <f t="shared" si="41"/>
        <v>0</v>
      </c>
      <c r="S383" s="208">
        <f t="shared" si="42"/>
        <v>0</v>
      </c>
      <c r="T383" s="210">
        <f t="shared" si="43"/>
        <v>327600</v>
      </c>
    </row>
    <row r="384" spans="1:20" s="211" customFormat="1" ht="18">
      <c r="A384" s="205">
        <v>377</v>
      </c>
      <c r="B384" s="212" t="s">
        <v>1721</v>
      </c>
      <c r="C384" s="207" t="s">
        <v>1747</v>
      </c>
      <c r="D384" s="208">
        <v>100</v>
      </c>
      <c r="E384" s="208">
        <v>646</v>
      </c>
      <c r="F384" s="208">
        <v>544</v>
      </c>
      <c r="G384" s="208">
        <v>554</v>
      </c>
      <c r="H384" s="208">
        <v>450</v>
      </c>
      <c r="I384" s="208">
        <v>35</v>
      </c>
      <c r="J384" s="209">
        <f t="shared" si="37"/>
        <v>415</v>
      </c>
      <c r="K384" s="208">
        <v>70</v>
      </c>
      <c r="L384" s="209">
        <v>0</v>
      </c>
      <c r="M384" s="208">
        <f t="shared" si="38"/>
        <v>0</v>
      </c>
      <c r="N384" s="209">
        <v>150</v>
      </c>
      <c r="O384" s="208">
        <f t="shared" si="39"/>
        <v>10500</v>
      </c>
      <c r="P384" s="209">
        <f t="shared" si="36"/>
        <v>265</v>
      </c>
      <c r="Q384" s="208">
        <f t="shared" si="40"/>
        <v>18550</v>
      </c>
      <c r="R384" s="209">
        <f t="shared" si="41"/>
        <v>0</v>
      </c>
      <c r="S384" s="208">
        <f t="shared" si="42"/>
        <v>0</v>
      </c>
      <c r="T384" s="210">
        <f t="shared" si="43"/>
        <v>29050</v>
      </c>
    </row>
    <row r="385" spans="1:20" s="211" customFormat="1" ht="18">
      <c r="A385" s="205">
        <v>378</v>
      </c>
      <c r="B385" s="212" t="s">
        <v>1722</v>
      </c>
      <c r="C385" s="207" t="s">
        <v>1742</v>
      </c>
      <c r="D385" s="208">
        <v>30</v>
      </c>
      <c r="E385" s="208">
        <v>0</v>
      </c>
      <c r="F385" s="208">
        <v>20</v>
      </c>
      <c r="G385" s="208">
        <v>4</v>
      </c>
      <c r="H385" s="208">
        <v>200</v>
      </c>
      <c r="I385" s="208">
        <v>127</v>
      </c>
      <c r="J385" s="209">
        <f t="shared" si="37"/>
        <v>73</v>
      </c>
      <c r="K385" s="208">
        <v>97</v>
      </c>
      <c r="L385" s="209">
        <v>0</v>
      </c>
      <c r="M385" s="208">
        <f t="shared" si="38"/>
        <v>0</v>
      </c>
      <c r="N385" s="209">
        <v>73</v>
      </c>
      <c r="O385" s="208">
        <f t="shared" si="39"/>
        <v>7081</v>
      </c>
      <c r="P385" s="209">
        <f t="shared" si="36"/>
        <v>0</v>
      </c>
      <c r="Q385" s="208">
        <f t="shared" si="40"/>
        <v>0</v>
      </c>
      <c r="R385" s="209">
        <v>0</v>
      </c>
      <c r="S385" s="208">
        <f t="shared" si="42"/>
        <v>0</v>
      </c>
      <c r="T385" s="210">
        <f t="shared" si="43"/>
        <v>7081</v>
      </c>
    </row>
    <row r="386" spans="1:20" s="211" customFormat="1" ht="18">
      <c r="A386" s="205">
        <v>379</v>
      </c>
      <c r="B386" s="212" t="s">
        <v>1723</v>
      </c>
      <c r="C386" s="207" t="s">
        <v>1748</v>
      </c>
      <c r="D386" s="208">
        <v>10</v>
      </c>
      <c r="E386" s="208">
        <v>172</v>
      </c>
      <c r="F386" s="208">
        <v>136</v>
      </c>
      <c r="G386" s="208">
        <v>175</v>
      </c>
      <c r="H386" s="208">
        <v>200</v>
      </c>
      <c r="I386" s="208">
        <v>5</v>
      </c>
      <c r="J386" s="209">
        <f t="shared" si="37"/>
        <v>195</v>
      </c>
      <c r="K386" s="208">
        <v>80</v>
      </c>
      <c r="L386" s="209">
        <v>50</v>
      </c>
      <c r="M386" s="208">
        <f t="shared" si="38"/>
        <v>4000</v>
      </c>
      <c r="N386" s="209">
        <v>50</v>
      </c>
      <c r="O386" s="208">
        <f t="shared" si="39"/>
        <v>4000</v>
      </c>
      <c r="P386" s="209">
        <f t="shared" si="36"/>
        <v>95</v>
      </c>
      <c r="Q386" s="208">
        <f t="shared" si="40"/>
        <v>7600</v>
      </c>
      <c r="R386" s="209">
        <f t="shared" si="41"/>
        <v>0</v>
      </c>
      <c r="S386" s="208">
        <f t="shared" si="42"/>
        <v>0</v>
      </c>
      <c r="T386" s="210">
        <f t="shared" si="43"/>
        <v>15600</v>
      </c>
    </row>
    <row r="387" spans="1:20" s="211" customFormat="1" ht="36.75">
      <c r="A387" s="205">
        <v>380</v>
      </c>
      <c r="B387" s="212" t="s">
        <v>1724</v>
      </c>
      <c r="C387" s="207" t="s">
        <v>1742</v>
      </c>
      <c r="D387" s="208">
        <v>100</v>
      </c>
      <c r="E387" s="208">
        <v>375</v>
      </c>
      <c r="F387" s="208">
        <v>329</v>
      </c>
      <c r="G387" s="208">
        <v>267</v>
      </c>
      <c r="H387" s="208">
        <v>400</v>
      </c>
      <c r="I387" s="208">
        <v>65</v>
      </c>
      <c r="J387" s="209">
        <f t="shared" si="37"/>
        <v>335</v>
      </c>
      <c r="K387" s="208">
        <v>100</v>
      </c>
      <c r="L387" s="209">
        <v>100</v>
      </c>
      <c r="M387" s="208">
        <f t="shared" si="38"/>
        <v>10000</v>
      </c>
      <c r="N387" s="209">
        <v>100</v>
      </c>
      <c r="O387" s="208">
        <f t="shared" si="39"/>
        <v>10000</v>
      </c>
      <c r="P387" s="209">
        <f t="shared" si="36"/>
        <v>135</v>
      </c>
      <c r="Q387" s="208">
        <f t="shared" si="40"/>
        <v>13500</v>
      </c>
      <c r="R387" s="209">
        <f t="shared" si="41"/>
        <v>0</v>
      </c>
      <c r="S387" s="208">
        <f t="shared" si="42"/>
        <v>0</v>
      </c>
      <c r="T387" s="210">
        <f t="shared" si="43"/>
        <v>33500</v>
      </c>
    </row>
    <row r="388" spans="1:20" s="211" customFormat="1" ht="18">
      <c r="A388" s="205">
        <v>381</v>
      </c>
      <c r="B388" s="212" t="s">
        <v>1725</v>
      </c>
      <c r="C388" s="207" t="s">
        <v>1746</v>
      </c>
      <c r="D388" s="208">
        <v>1</v>
      </c>
      <c r="E388" s="208">
        <v>315</v>
      </c>
      <c r="F388" s="208">
        <v>190</v>
      </c>
      <c r="G388" s="208">
        <v>261</v>
      </c>
      <c r="H388" s="208">
        <v>200</v>
      </c>
      <c r="I388" s="208">
        <v>18</v>
      </c>
      <c r="J388" s="209">
        <f t="shared" si="37"/>
        <v>182</v>
      </c>
      <c r="K388" s="208">
        <v>25</v>
      </c>
      <c r="L388" s="209">
        <v>0</v>
      </c>
      <c r="M388" s="208">
        <f t="shared" si="38"/>
        <v>0</v>
      </c>
      <c r="N388" s="209">
        <v>100</v>
      </c>
      <c r="O388" s="208">
        <f t="shared" si="39"/>
        <v>2500</v>
      </c>
      <c r="P388" s="209">
        <f t="shared" si="36"/>
        <v>82</v>
      </c>
      <c r="Q388" s="208">
        <f t="shared" si="40"/>
        <v>2050</v>
      </c>
      <c r="R388" s="209">
        <f t="shared" si="41"/>
        <v>0</v>
      </c>
      <c r="S388" s="208">
        <f t="shared" si="42"/>
        <v>0</v>
      </c>
      <c r="T388" s="210">
        <f t="shared" si="43"/>
        <v>4550</v>
      </c>
    </row>
    <row r="389" spans="1:20" s="211" customFormat="1" ht="18">
      <c r="A389" s="205">
        <v>382</v>
      </c>
      <c r="B389" s="212" t="s">
        <v>1726</v>
      </c>
      <c r="C389" s="207" t="s">
        <v>1747</v>
      </c>
      <c r="D389" s="208">
        <v>50</v>
      </c>
      <c r="E389" s="208">
        <v>0</v>
      </c>
      <c r="F389" s="208">
        <v>43</v>
      </c>
      <c r="G389" s="208">
        <v>37</v>
      </c>
      <c r="H389" s="208">
        <v>60</v>
      </c>
      <c r="I389" s="208">
        <v>0</v>
      </c>
      <c r="J389" s="209">
        <f t="shared" si="37"/>
        <v>60</v>
      </c>
      <c r="K389" s="208">
        <v>45</v>
      </c>
      <c r="L389" s="209">
        <v>0</v>
      </c>
      <c r="M389" s="208">
        <f t="shared" si="38"/>
        <v>0</v>
      </c>
      <c r="N389" s="209">
        <v>30</v>
      </c>
      <c r="O389" s="208">
        <f t="shared" si="39"/>
        <v>1350</v>
      </c>
      <c r="P389" s="209">
        <f aca="true" t="shared" si="44" ref="P389:P403">J389-L389-N389</f>
        <v>30</v>
      </c>
      <c r="Q389" s="208">
        <f t="shared" si="40"/>
        <v>1350</v>
      </c>
      <c r="R389" s="209">
        <f t="shared" si="41"/>
        <v>0</v>
      </c>
      <c r="S389" s="208">
        <f t="shared" si="42"/>
        <v>0</v>
      </c>
      <c r="T389" s="210">
        <f t="shared" si="43"/>
        <v>2700</v>
      </c>
    </row>
    <row r="390" spans="1:20" s="211" customFormat="1" ht="18">
      <c r="A390" s="205">
        <v>383</v>
      </c>
      <c r="B390" s="212" t="s">
        <v>1727</v>
      </c>
      <c r="C390" s="207" t="s">
        <v>1747</v>
      </c>
      <c r="D390" s="208">
        <v>100</v>
      </c>
      <c r="E390" s="208">
        <v>30</v>
      </c>
      <c r="F390" s="208">
        <v>10</v>
      </c>
      <c r="G390" s="208">
        <v>24</v>
      </c>
      <c r="H390" s="208">
        <v>40</v>
      </c>
      <c r="I390" s="208">
        <v>36</v>
      </c>
      <c r="J390" s="209">
        <f t="shared" si="37"/>
        <v>4</v>
      </c>
      <c r="K390" s="208">
        <v>85</v>
      </c>
      <c r="L390" s="209">
        <v>0</v>
      </c>
      <c r="M390" s="208">
        <f t="shared" si="38"/>
        <v>0</v>
      </c>
      <c r="N390" s="209">
        <v>4</v>
      </c>
      <c r="O390" s="208">
        <f t="shared" si="39"/>
        <v>340</v>
      </c>
      <c r="P390" s="209">
        <f t="shared" si="44"/>
        <v>0</v>
      </c>
      <c r="Q390" s="208">
        <f t="shared" si="40"/>
        <v>0</v>
      </c>
      <c r="R390" s="209">
        <v>0</v>
      </c>
      <c r="S390" s="208">
        <f t="shared" si="42"/>
        <v>0</v>
      </c>
      <c r="T390" s="210">
        <f t="shared" si="43"/>
        <v>340</v>
      </c>
    </row>
    <row r="391" spans="1:20" s="211" customFormat="1" ht="18">
      <c r="A391" s="205">
        <v>384</v>
      </c>
      <c r="B391" s="212" t="s">
        <v>1728</v>
      </c>
      <c r="C391" s="207" t="s">
        <v>1747</v>
      </c>
      <c r="D391" s="208">
        <v>100</v>
      </c>
      <c r="E391" s="208">
        <v>50</v>
      </c>
      <c r="F391" s="208">
        <v>0</v>
      </c>
      <c r="G391" s="208">
        <v>14</v>
      </c>
      <c r="H391" s="208">
        <v>60</v>
      </c>
      <c r="I391" s="208">
        <v>16</v>
      </c>
      <c r="J391" s="209">
        <f t="shared" si="37"/>
        <v>44</v>
      </c>
      <c r="K391" s="208">
        <v>85</v>
      </c>
      <c r="L391" s="209">
        <v>0</v>
      </c>
      <c r="M391" s="208">
        <f t="shared" si="38"/>
        <v>0</v>
      </c>
      <c r="N391" s="209">
        <v>30</v>
      </c>
      <c r="O391" s="208">
        <f t="shared" si="39"/>
        <v>2550</v>
      </c>
      <c r="P391" s="209">
        <f t="shared" si="44"/>
        <v>14</v>
      </c>
      <c r="Q391" s="208">
        <f t="shared" si="40"/>
        <v>1190</v>
      </c>
      <c r="R391" s="209">
        <f t="shared" si="41"/>
        <v>0</v>
      </c>
      <c r="S391" s="208">
        <f t="shared" si="42"/>
        <v>0</v>
      </c>
      <c r="T391" s="210">
        <f t="shared" si="43"/>
        <v>3740</v>
      </c>
    </row>
    <row r="392" spans="1:20" s="211" customFormat="1" ht="18">
      <c r="A392" s="205">
        <v>385</v>
      </c>
      <c r="B392" s="212" t="s">
        <v>1729</v>
      </c>
      <c r="C392" s="207" t="s">
        <v>1743</v>
      </c>
      <c r="D392" s="208">
        <v>1</v>
      </c>
      <c r="E392" s="208">
        <v>596</v>
      </c>
      <c r="F392" s="208">
        <v>489</v>
      </c>
      <c r="G392" s="208">
        <v>5</v>
      </c>
      <c r="H392" s="208">
        <v>600</v>
      </c>
      <c r="I392" s="208">
        <v>0</v>
      </c>
      <c r="J392" s="209">
        <f t="shared" si="37"/>
        <v>600</v>
      </c>
      <c r="K392" s="208">
        <v>41</v>
      </c>
      <c r="L392" s="209">
        <v>0</v>
      </c>
      <c r="M392" s="208">
        <f t="shared" si="38"/>
        <v>0</v>
      </c>
      <c r="N392" s="209">
        <v>200</v>
      </c>
      <c r="O392" s="208">
        <f t="shared" si="39"/>
        <v>8200</v>
      </c>
      <c r="P392" s="209">
        <f t="shared" si="44"/>
        <v>400</v>
      </c>
      <c r="Q392" s="208">
        <f t="shared" si="40"/>
        <v>16400</v>
      </c>
      <c r="R392" s="209">
        <f t="shared" si="41"/>
        <v>0</v>
      </c>
      <c r="S392" s="208">
        <f t="shared" si="42"/>
        <v>0</v>
      </c>
      <c r="T392" s="210">
        <f t="shared" si="43"/>
        <v>24600</v>
      </c>
    </row>
    <row r="393" spans="1:20" s="211" customFormat="1" ht="18">
      <c r="A393" s="205">
        <v>386</v>
      </c>
      <c r="B393" s="212" t="s">
        <v>1730</v>
      </c>
      <c r="C393" s="207" t="s">
        <v>1743</v>
      </c>
      <c r="D393" s="208">
        <v>1</v>
      </c>
      <c r="E393" s="208">
        <v>0</v>
      </c>
      <c r="F393" s="208">
        <v>20</v>
      </c>
      <c r="G393" s="208">
        <v>507</v>
      </c>
      <c r="H393" s="208">
        <v>600</v>
      </c>
      <c r="I393" s="208">
        <v>113</v>
      </c>
      <c r="J393" s="209">
        <f aca="true" t="shared" si="45" ref="J393:J403">H393-I393</f>
        <v>487</v>
      </c>
      <c r="K393" s="208">
        <v>37.6</v>
      </c>
      <c r="L393" s="209">
        <v>0</v>
      </c>
      <c r="M393" s="208">
        <f aca="true" t="shared" si="46" ref="M393:M403">L393*K393</f>
        <v>0</v>
      </c>
      <c r="N393" s="209">
        <v>200</v>
      </c>
      <c r="O393" s="208">
        <f aca="true" t="shared" si="47" ref="O393:O403">N393*K393</f>
        <v>7520</v>
      </c>
      <c r="P393" s="209">
        <f t="shared" si="44"/>
        <v>287</v>
      </c>
      <c r="Q393" s="208">
        <f aca="true" t="shared" si="48" ref="Q393:Q403">P393*K393</f>
        <v>10791.2</v>
      </c>
      <c r="R393" s="209">
        <f aca="true" t="shared" si="49" ref="R393:R402">J393-L393-N393-P393</f>
        <v>0</v>
      </c>
      <c r="S393" s="208">
        <f aca="true" t="shared" si="50" ref="S393:S403">R393*K393</f>
        <v>0</v>
      </c>
      <c r="T393" s="210">
        <f aca="true" t="shared" si="51" ref="T393:T403">M393+O393+Q393+S393</f>
        <v>18311.2</v>
      </c>
    </row>
    <row r="394" spans="1:20" s="211" customFormat="1" ht="18">
      <c r="A394" s="205">
        <v>387</v>
      </c>
      <c r="B394" s="212" t="s">
        <v>1731</v>
      </c>
      <c r="C394" s="207" t="s">
        <v>1747</v>
      </c>
      <c r="D394" s="208">
        <v>100</v>
      </c>
      <c r="E394" s="208">
        <v>182</v>
      </c>
      <c r="F394" s="208">
        <v>197</v>
      </c>
      <c r="G394" s="208">
        <v>194</v>
      </c>
      <c r="H394" s="208">
        <v>200</v>
      </c>
      <c r="I394" s="208">
        <v>47</v>
      </c>
      <c r="J394" s="209">
        <f t="shared" si="45"/>
        <v>153</v>
      </c>
      <c r="K394" s="208">
        <v>100</v>
      </c>
      <c r="L394" s="209">
        <v>0</v>
      </c>
      <c r="M394" s="208">
        <f t="shared" si="46"/>
        <v>0</v>
      </c>
      <c r="N394" s="209">
        <v>100</v>
      </c>
      <c r="O394" s="208">
        <f t="shared" si="47"/>
        <v>10000</v>
      </c>
      <c r="P394" s="209">
        <f t="shared" si="44"/>
        <v>53</v>
      </c>
      <c r="Q394" s="208">
        <f t="shared" si="48"/>
        <v>5300</v>
      </c>
      <c r="R394" s="209">
        <f t="shared" si="49"/>
        <v>0</v>
      </c>
      <c r="S394" s="208">
        <f t="shared" si="50"/>
        <v>0</v>
      </c>
      <c r="T394" s="210">
        <f t="shared" si="51"/>
        <v>15300</v>
      </c>
    </row>
    <row r="395" spans="1:20" s="211" customFormat="1" ht="18">
      <c r="A395" s="205">
        <v>388</v>
      </c>
      <c r="B395" s="212" t="s">
        <v>1732</v>
      </c>
      <c r="C395" s="207" t="s">
        <v>1743</v>
      </c>
      <c r="D395" s="208">
        <v>1</v>
      </c>
      <c r="E395" s="208">
        <v>168</v>
      </c>
      <c r="F395" s="208">
        <v>88</v>
      </c>
      <c r="G395" s="208">
        <v>320</v>
      </c>
      <c r="H395" s="208">
        <v>300</v>
      </c>
      <c r="I395" s="208">
        <v>530</v>
      </c>
      <c r="J395" s="209">
        <v>0</v>
      </c>
      <c r="K395" s="208">
        <v>48.72</v>
      </c>
      <c r="L395" s="209">
        <v>0</v>
      </c>
      <c r="M395" s="208">
        <f t="shared" si="46"/>
        <v>0</v>
      </c>
      <c r="N395" s="209">
        <v>0</v>
      </c>
      <c r="O395" s="208">
        <f t="shared" si="47"/>
        <v>0</v>
      </c>
      <c r="P395" s="209">
        <v>0</v>
      </c>
      <c r="Q395" s="208">
        <f t="shared" si="48"/>
        <v>0</v>
      </c>
      <c r="R395" s="209">
        <v>0</v>
      </c>
      <c r="S395" s="208">
        <f t="shared" si="50"/>
        <v>0</v>
      </c>
      <c r="T395" s="210">
        <f t="shared" si="51"/>
        <v>0</v>
      </c>
    </row>
    <row r="396" spans="1:20" s="211" customFormat="1" ht="36.75">
      <c r="A396" s="205">
        <v>389</v>
      </c>
      <c r="B396" s="212" t="s">
        <v>1733</v>
      </c>
      <c r="C396" s="207" t="s">
        <v>1747</v>
      </c>
      <c r="D396" s="208">
        <v>100</v>
      </c>
      <c r="E396" s="208">
        <v>290</v>
      </c>
      <c r="F396" s="208">
        <v>242</v>
      </c>
      <c r="G396" s="208">
        <v>232</v>
      </c>
      <c r="H396" s="208">
        <v>300</v>
      </c>
      <c r="I396" s="208">
        <v>26</v>
      </c>
      <c r="J396" s="209">
        <f t="shared" si="45"/>
        <v>274</v>
      </c>
      <c r="K396" s="208">
        <v>80</v>
      </c>
      <c r="L396" s="209">
        <v>0</v>
      </c>
      <c r="M396" s="208">
        <f t="shared" si="46"/>
        <v>0</v>
      </c>
      <c r="N396" s="209">
        <v>100</v>
      </c>
      <c r="O396" s="208">
        <f t="shared" si="47"/>
        <v>8000</v>
      </c>
      <c r="P396" s="209">
        <f t="shared" si="44"/>
        <v>174</v>
      </c>
      <c r="Q396" s="208">
        <f t="shared" si="48"/>
        <v>13920</v>
      </c>
      <c r="R396" s="209">
        <f t="shared" si="49"/>
        <v>0</v>
      </c>
      <c r="S396" s="208">
        <f t="shared" si="50"/>
        <v>0</v>
      </c>
      <c r="T396" s="210">
        <f t="shared" si="51"/>
        <v>21920</v>
      </c>
    </row>
    <row r="397" spans="1:20" s="211" customFormat="1" ht="18">
      <c r="A397" s="205">
        <v>390</v>
      </c>
      <c r="B397" s="212" t="s">
        <v>1734</v>
      </c>
      <c r="C397" s="207" t="s">
        <v>1748</v>
      </c>
      <c r="D397" s="208">
        <v>10</v>
      </c>
      <c r="E397" s="208">
        <v>31</v>
      </c>
      <c r="F397" s="208">
        <v>141</v>
      </c>
      <c r="G397" s="208">
        <v>253</v>
      </c>
      <c r="H397" s="208">
        <v>180</v>
      </c>
      <c r="I397" s="208">
        <v>26</v>
      </c>
      <c r="J397" s="209">
        <f t="shared" si="45"/>
        <v>154</v>
      </c>
      <c r="K397" s="208">
        <v>35</v>
      </c>
      <c r="L397" s="209">
        <v>0</v>
      </c>
      <c r="M397" s="208">
        <f t="shared" si="46"/>
        <v>0</v>
      </c>
      <c r="N397" s="209">
        <v>60</v>
      </c>
      <c r="O397" s="208">
        <f t="shared" si="47"/>
        <v>2100</v>
      </c>
      <c r="P397" s="209">
        <f t="shared" si="44"/>
        <v>94</v>
      </c>
      <c r="Q397" s="208">
        <f t="shared" si="48"/>
        <v>3290</v>
      </c>
      <c r="R397" s="209">
        <f t="shared" si="49"/>
        <v>0</v>
      </c>
      <c r="S397" s="208">
        <f t="shared" si="50"/>
        <v>0</v>
      </c>
      <c r="T397" s="210">
        <f t="shared" si="51"/>
        <v>5390</v>
      </c>
    </row>
    <row r="398" spans="1:20" s="211" customFormat="1" ht="18">
      <c r="A398" s="205">
        <v>391</v>
      </c>
      <c r="B398" s="212" t="s">
        <v>1735</v>
      </c>
      <c r="C398" s="207" t="s">
        <v>1747</v>
      </c>
      <c r="D398" s="208">
        <v>100</v>
      </c>
      <c r="E398" s="208">
        <v>150</v>
      </c>
      <c r="F398" s="208">
        <v>80</v>
      </c>
      <c r="G398" s="208">
        <v>160</v>
      </c>
      <c r="H398" s="208">
        <v>160</v>
      </c>
      <c r="I398" s="208">
        <v>0</v>
      </c>
      <c r="J398" s="209">
        <f t="shared" si="45"/>
        <v>160</v>
      </c>
      <c r="K398" s="208">
        <v>105</v>
      </c>
      <c r="L398" s="209">
        <v>0</v>
      </c>
      <c r="M398" s="208">
        <f t="shared" si="46"/>
        <v>0</v>
      </c>
      <c r="N398" s="209">
        <v>40</v>
      </c>
      <c r="O398" s="208">
        <f t="shared" si="47"/>
        <v>4200</v>
      </c>
      <c r="P398" s="209">
        <f t="shared" si="44"/>
        <v>120</v>
      </c>
      <c r="Q398" s="208">
        <f t="shared" si="48"/>
        <v>12600</v>
      </c>
      <c r="R398" s="209">
        <f t="shared" si="49"/>
        <v>0</v>
      </c>
      <c r="S398" s="208">
        <f t="shared" si="50"/>
        <v>0</v>
      </c>
      <c r="T398" s="210">
        <f t="shared" si="51"/>
        <v>16800</v>
      </c>
    </row>
    <row r="399" spans="1:20" s="211" customFormat="1" ht="36.75">
      <c r="A399" s="205">
        <v>392</v>
      </c>
      <c r="B399" s="212" t="s">
        <v>1736</v>
      </c>
      <c r="C399" s="207" t="s">
        <v>1746</v>
      </c>
      <c r="D399" s="208">
        <v>1</v>
      </c>
      <c r="E399" s="208">
        <v>150</v>
      </c>
      <c r="F399" s="208">
        <v>54</v>
      </c>
      <c r="G399" s="208">
        <v>34</v>
      </c>
      <c r="H399" s="208">
        <v>200</v>
      </c>
      <c r="I399" s="208">
        <v>166</v>
      </c>
      <c r="J399" s="209">
        <f t="shared" si="45"/>
        <v>34</v>
      </c>
      <c r="K399" s="208">
        <v>20</v>
      </c>
      <c r="L399" s="209">
        <v>0</v>
      </c>
      <c r="M399" s="208">
        <f t="shared" si="46"/>
        <v>0</v>
      </c>
      <c r="N399" s="209">
        <v>34</v>
      </c>
      <c r="O399" s="208">
        <f t="shared" si="47"/>
        <v>680</v>
      </c>
      <c r="P399" s="209">
        <f t="shared" si="44"/>
        <v>0</v>
      </c>
      <c r="Q399" s="208">
        <f t="shared" si="48"/>
        <v>0</v>
      </c>
      <c r="R399" s="209">
        <v>0</v>
      </c>
      <c r="S399" s="208">
        <f t="shared" si="50"/>
        <v>0</v>
      </c>
      <c r="T399" s="210">
        <f t="shared" si="51"/>
        <v>680</v>
      </c>
    </row>
    <row r="400" spans="1:20" s="211" customFormat="1" ht="18">
      <c r="A400" s="205">
        <v>393</v>
      </c>
      <c r="B400" s="212" t="s">
        <v>1737</v>
      </c>
      <c r="C400" s="207" t="s">
        <v>1748</v>
      </c>
      <c r="D400" s="208">
        <v>10</v>
      </c>
      <c r="E400" s="208">
        <v>61</v>
      </c>
      <c r="F400" s="208">
        <v>96</v>
      </c>
      <c r="G400" s="208">
        <v>72</v>
      </c>
      <c r="H400" s="208">
        <v>100</v>
      </c>
      <c r="I400" s="208">
        <v>372</v>
      </c>
      <c r="J400" s="209">
        <v>0</v>
      </c>
      <c r="K400" s="208">
        <v>30</v>
      </c>
      <c r="L400" s="209">
        <v>0</v>
      </c>
      <c r="M400" s="208">
        <f t="shared" si="46"/>
        <v>0</v>
      </c>
      <c r="N400" s="209">
        <v>0</v>
      </c>
      <c r="O400" s="208">
        <f t="shared" si="47"/>
        <v>0</v>
      </c>
      <c r="P400" s="209">
        <v>0</v>
      </c>
      <c r="Q400" s="208">
        <f t="shared" si="48"/>
        <v>0</v>
      </c>
      <c r="R400" s="209">
        <v>0</v>
      </c>
      <c r="S400" s="208">
        <f t="shared" si="50"/>
        <v>0</v>
      </c>
      <c r="T400" s="210">
        <f t="shared" si="51"/>
        <v>0</v>
      </c>
    </row>
    <row r="401" spans="1:20" s="211" customFormat="1" ht="18">
      <c r="A401" s="205">
        <v>394</v>
      </c>
      <c r="B401" s="212" t="s">
        <v>1738</v>
      </c>
      <c r="C401" s="207" t="s">
        <v>1748</v>
      </c>
      <c r="D401" s="208">
        <v>10</v>
      </c>
      <c r="E401" s="208">
        <v>88</v>
      </c>
      <c r="F401" s="208">
        <v>65</v>
      </c>
      <c r="G401" s="208">
        <v>37</v>
      </c>
      <c r="H401" s="208">
        <v>90</v>
      </c>
      <c r="I401" s="208">
        <v>20</v>
      </c>
      <c r="J401" s="209">
        <f t="shared" si="45"/>
        <v>70</v>
      </c>
      <c r="K401" s="208">
        <v>35</v>
      </c>
      <c r="L401" s="209">
        <v>0</v>
      </c>
      <c r="M401" s="208">
        <f t="shared" si="46"/>
        <v>0</v>
      </c>
      <c r="N401" s="209">
        <v>30</v>
      </c>
      <c r="O401" s="208">
        <f t="shared" si="47"/>
        <v>1050</v>
      </c>
      <c r="P401" s="209">
        <f t="shared" si="44"/>
        <v>40</v>
      </c>
      <c r="Q401" s="208">
        <f t="shared" si="48"/>
        <v>1400</v>
      </c>
      <c r="R401" s="209">
        <f t="shared" si="49"/>
        <v>0</v>
      </c>
      <c r="S401" s="208">
        <f t="shared" si="50"/>
        <v>0</v>
      </c>
      <c r="T401" s="210">
        <f t="shared" si="51"/>
        <v>2450</v>
      </c>
    </row>
    <row r="402" spans="1:20" s="211" customFormat="1" ht="18">
      <c r="A402" s="205">
        <v>395</v>
      </c>
      <c r="B402" s="212" t="s">
        <v>1739</v>
      </c>
      <c r="C402" s="207" t="s">
        <v>1742</v>
      </c>
      <c r="D402" s="208">
        <v>100</v>
      </c>
      <c r="E402" s="208">
        <v>216</v>
      </c>
      <c r="F402" s="208">
        <v>84</v>
      </c>
      <c r="G402" s="208">
        <v>210</v>
      </c>
      <c r="H402" s="208">
        <v>180</v>
      </c>
      <c r="I402" s="208">
        <v>30</v>
      </c>
      <c r="J402" s="209">
        <f t="shared" si="45"/>
        <v>150</v>
      </c>
      <c r="K402" s="208">
        <v>50</v>
      </c>
      <c r="L402" s="209">
        <v>45</v>
      </c>
      <c r="M402" s="208">
        <f t="shared" si="46"/>
        <v>2250</v>
      </c>
      <c r="N402" s="209">
        <v>45</v>
      </c>
      <c r="O402" s="208">
        <f t="shared" si="47"/>
        <v>2250</v>
      </c>
      <c r="P402" s="209">
        <f t="shared" si="44"/>
        <v>60</v>
      </c>
      <c r="Q402" s="208">
        <f t="shared" si="48"/>
        <v>3000</v>
      </c>
      <c r="R402" s="209">
        <f t="shared" si="49"/>
        <v>0</v>
      </c>
      <c r="S402" s="208">
        <f t="shared" si="50"/>
        <v>0</v>
      </c>
      <c r="T402" s="210">
        <f t="shared" si="51"/>
        <v>7500</v>
      </c>
    </row>
    <row r="403" spans="1:20" s="211" customFormat="1" ht="18">
      <c r="A403" s="205">
        <v>396</v>
      </c>
      <c r="B403" s="212" t="s">
        <v>1740</v>
      </c>
      <c r="C403" s="207" t="s">
        <v>1748</v>
      </c>
      <c r="D403" s="208">
        <v>20</v>
      </c>
      <c r="E403" s="208">
        <v>530</v>
      </c>
      <c r="F403" s="208">
        <v>523</v>
      </c>
      <c r="G403" s="208">
        <v>464</v>
      </c>
      <c r="H403" s="208">
        <v>480</v>
      </c>
      <c r="I403" s="208">
        <v>213</v>
      </c>
      <c r="J403" s="209">
        <f t="shared" si="45"/>
        <v>267</v>
      </c>
      <c r="K403" s="208">
        <v>122</v>
      </c>
      <c r="L403" s="209">
        <v>120</v>
      </c>
      <c r="M403" s="208">
        <f t="shared" si="46"/>
        <v>14640</v>
      </c>
      <c r="N403" s="209">
        <v>120</v>
      </c>
      <c r="O403" s="208">
        <f t="shared" si="47"/>
        <v>14640</v>
      </c>
      <c r="P403" s="209">
        <f t="shared" si="44"/>
        <v>27</v>
      </c>
      <c r="Q403" s="208">
        <f t="shared" si="48"/>
        <v>3294</v>
      </c>
      <c r="R403" s="209">
        <v>0</v>
      </c>
      <c r="S403" s="208">
        <f t="shared" si="50"/>
        <v>0</v>
      </c>
      <c r="T403" s="210">
        <f t="shared" si="51"/>
        <v>32574</v>
      </c>
    </row>
    <row r="404" spans="1:20" s="211" customFormat="1" ht="18">
      <c r="A404" s="215"/>
      <c r="B404" s="216" t="s">
        <v>55</v>
      </c>
      <c r="C404" s="223" t="s">
        <v>1756</v>
      </c>
      <c r="D404" s="217"/>
      <c r="E404" s="217"/>
      <c r="F404" s="217"/>
      <c r="G404" s="217"/>
      <c r="H404" s="217"/>
      <c r="I404" s="217"/>
      <c r="J404" s="218"/>
      <c r="K404" s="217"/>
      <c r="L404" s="218"/>
      <c r="M404" s="217"/>
      <c r="N404" s="218"/>
      <c r="O404" s="217"/>
      <c r="P404" s="218"/>
      <c r="Q404" s="217"/>
      <c r="R404" s="218"/>
      <c r="S404" s="219"/>
      <c r="T404" s="222">
        <f>SUM(T8:T403)</f>
        <v>17454767.62</v>
      </c>
    </row>
    <row r="406" spans="1:19" ht="21">
      <c r="A406" s="377" t="s">
        <v>1341</v>
      </c>
      <c r="B406" s="377"/>
      <c r="C406" s="377"/>
      <c r="D406" s="377"/>
      <c r="E406" s="377"/>
      <c r="F406" s="377" t="s">
        <v>1767</v>
      </c>
      <c r="G406" s="377"/>
      <c r="H406" s="377"/>
      <c r="I406" s="377"/>
      <c r="J406" s="377"/>
      <c r="K406" s="377"/>
      <c r="L406" s="377"/>
      <c r="M406" s="377" t="s">
        <v>1770</v>
      </c>
      <c r="N406" s="377"/>
      <c r="O406" s="377"/>
      <c r="P406" s="377"/>
      <c r="Q406" s="377"/>
      <c r="R406" s="377"/>
      <c r="S406" s="377"/>
    </row>
    <row r="407" spans="1:19" ht="21">
      <c r="A407" s="377" t="s">
        <v>1793</v>
      </c>
      <c r="B407" s="377"/>
      <c r="C407" s="377"/>
      <c r="D407" s="377"/>
      <c r="E407" s="377"/>
      <c r="F407" s="377" t="s">
        <v>1768</v>
      </c>
      <c r="G407" s="377"/>
      <c r="H407" s="377"/>
      <c r="I407" s="377"/>
      <c r="J407" s="377"/>
      <c r="K407" s="377"/>
      <c r="L407" s="377"/>
      <c r="M407" s="377" t="s">
        <v>1771</v>
      </c>
      <c r="N407" s="377"/>
      <c r="O407" s="377"/>
      <c r="P407" s="377"/>
      <c r="Q407" s="377"/>
      <c r="R407" s="377"/>
      <c r="S407" s="377"/>
    </row>
    <row r="408" spans="1:19" ht="21">
      <c r="A408" s="377" t="s">
        <v>1794</v>
      </c>
      <c r="B408" s="377"/>
      <c r="C408" s="377"/>
      <c r="D408" s="377"/>
      <c r="E408" s="377"/>
      <c r="F408" s="378" t="s">
        <v>1769</v>
      </c>
      <c r="G408" s="378"/>
      <c r="H408" s="378"/>
      <c r="I408" s="378"/>
      <c r="J408" s="378"/>
      <c r="K408" s="378"/>
      <c r="L408" s="378"/>
      <c r="M408" s="377" t="s">
        <v>1772</v>
      </c>
      <c r="N408" s="377"/>
      <c r="O408" s="377"/>
      <c r="P408" s="377"/>
      <c r="Q408" s="377"/>
      <c r="R408" s="377"/>
      <c r="S408" s="377"/>
    </row>
  </sheetData>
  <sheetProtection/>
  <mergeCells count="28">
    <mergeCell ref="A408:E408"/>
    <mergeCell ref="F408:L408"/>
    <mergeCell ref="M408:S408"/>
    <mergeCell ref="A406:E406"/>
    <mergeCell ref="F406:L406"/>
    <mergeCell ref="M406:S406"/>
    <mergeCell ref="A407:E407"/>
    <mergeCell ref="F407:L407"/>
    <mergeCell ref="M407:S407"/>
    <mergeCell ref="N5:O5"/>
    <mergeCell ref="P5:Q5"/>
    <mergeCell ref="R5:S5"/>
    <mergeCell ref="T5:T7"/>
    <mergeCell ref="E6:G6"/>
    <mergeCell ref="L6:M6"/>
    <mergeCell ref="N6:O6"/>
    <mergeCell ref="P6:Q6"/>
    <mergeCell ref="R6:S6"/>
    <mergeCell ref="A1:T1"/>
    <mergeCell ref="A2:T2"/>
    <mergeCell ref="A3:T3"/>
    <mergeCell ref="A4:T4"/>
    <mergeCell ref="A5:A7"/>
    <mergeCell ref="B5:B7"/>
    <mergeCell ref="C5:C7"/>
    <mergeCell ref="E5:G5"/>
    <mergeCell ref="I5:I7"/>
    <mergeCell ref="L5:M5"/>
  </mergeCells>
  <printOptions/>
  <pageMargins left="0.11811023622047245" right="0" top="0.35433070866141736" bottom="0.15748031496062992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A2" sqref="A2:G2"/>
    </sheetView>
  </sheetViews>
  <sheetFormatPr defaultColWidth="9.140625" defaultRowHeight="21.75"/>
  <cols>
    <col min="1" max="1" width="16.8515625" style="4" customWidth="1"/>
    <col min="2" max="2" width="42.28125" style="0" customWidth="1"/>
    <col min="3" max="3" width="7.421875" style="4" customWidth="1"/>
    <col min="4" max="4" width="9.00390625" style="4" customWidth="1"/>
    <col min="5" max="6" width="13.421875" style="4" bestFit="1" customWidth="1"/>
    <col min="7" max="7" width="53.7109375" style="0" customWidth="1"/>
  </cols>
  <sheetData>
    <row r="1" spans="1:20" s="116" customFormat="1" ht="18">
      <c r="A1" s="410" t="s">
        <v>37</v>
      </c>
      <c r="B1" s="410"/>
      <c r="C1" s="410"/>
      <c r="D1" s="410"/>
      <c r="E1" s="410"/>
      <c r="F1" s="410"/>
      <c r="G1" s="410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</row>
    <row r="2" spans="1:20" s="116" customFormat="1" ht="18">
      <c r="A2" s="410" t="s">
        <v>1807</v>
      </c>
      <c r="B2" s="410"/>
      <c r="C2" s="410"/>
      <c r="D2" s="410"/>
      <c r="E2" s="410"/>
      <c r="F2" s="410"/>
      <c r="G2" s="410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</row>
    <row r="3" spans="1:20" s="116" customFormat="1" ht="18">
      <c r="A3" s="410" t="s">
        <v>38</v>
      </c>
      <c r="B3" s="410"/>
      <c r="C3" s="410"/>
      <c r="D3" s="410"/>
      <c r="E3" s="410"/>
      <c r="F3" s="410"/>
      <c r="G3" s="410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</row>
    <row r="5" spans="1:7" s="540" customFormat="1" ht="42" customHeight="1">
      <c r="A5" s="467" t="s">
        <v>1808</v>
      </c>
      <c r="B5" s="467" t="s">
        <v>1809</v>
      </c>
      <c r="C5" s="467" t="s">
        <v>52</v>
      </c>
      <c r="D5" s="467" t="s">
        <v>2</v>
      </c>
      <c r="E5" s="468" t="s">
        <v>1810</v>
      </c>
      <c r="F5" s="468" t="s">
        <v>1811</v>
      </c>
      <c r="G5" s="469" t="s">
        <v>1812</v>
      </c>
    </row>
    <row r="6" spans="1:7" s="470" customFormat="1" ht="18">
      <c r="A6" s="541" t="s">
        <v>1813</v>
      </c>
      <c r="B6" s="471"/>
      <c r="C6" s="472"/>
      <c r="D6" s="472"/>
      <c r="E6" s="473"/>
      <c r="F6" s="473"/>
      <c r="G6" s="472"/>
    </row>
    <row r="7" spans="1:7" s="477" customFormat="1" ht="18">
      <c r="A7" s="474" t="s">
        <v>1814</v>
      </c>
      <c r="B7" s="475" t="s">
        <v>1815</v>
      </c>
      <c r="C7" s="474">
        <v>1</v>
      </c>
      <c r="D7" s="474" t="s">
        <v>479</v>
      </c>
      <c r="E7" s="476">
        <v>30000</v>
      </c>
      <c r="F7" s="476">
        <v>30000</v>
      </c>
      <c r="G7" s="475" t="s">
        <v>1816</v>
      </c>
    </row>
    <row r="8" spans="1:7" s="470" customFormat="1" ht="18">
      <c r="A8" s="478" t="s">
        <v>1817</v>
      </c>
      <c r="B8" s="479" t="s">
        <v>1818</v>
      </c>
      <c r="C8" s="478">
        <v>1</v>
      </c>
      <c r="D8" s="478" t="s">
        <v>54</v>
      </c>
      <c r="E8" s="480">
        <v>2500</v>
      </c>
      <c r="F8" s="480">
        <v>2500</v>
      </c>
      <c r="G8" s="481" t="s">
        <v>46</v>
      </c>
    </row>
    <row r="9" spans="1:7" s="470" customFormat="1" ht="18">
      <c r="A9" s="478" t="s">
        <v>1817</v>
      </c>
      <c r="B9" s="479" t="s">
        <v>1819</v>
      </c>
      <c r="C9" s="478">
        <v>1</v>
      </c>
      <c r="D9" s="478" t="s">
        <v>54</v>
      </c>
      <c r="E9" s="480">
        <v>2500</v>
      </c>
      <c r="F9" s="480">
        <v>2500</v>
      </c>
      <c r="G9" s="481" t="s">
        <v>46</v>
      </c>
    </row>
    <row r="10" spans="1:7" s="470" customFormat="1" ht="18">
      <c r="A10" s="478" t="s">
        <v>1817</v>
      </c>
      <c r="B10" s="479" t="s">
        <v>1820</v>
      </c>
      <c r="C10" s="478">
        <v>1</v>
      </c>
      <c r="D10" s="478" t="s">
        <v>54</v>
      </c>
      <c r="E10" s="480">
        <v>500</v>
      </c>
      <c r="F10" s="480">
        <v>500</v>
      </c>
      <c r="G10" s="481" t="s">
        <v>46</v>
      </c>
    </row>
    <row r="11" spans="1:7" s="485" customFormat="1" ht="18">
      <c r="A11" s="482" t="s">
        <v>1821</v>
      </c>
      <c r="B11" s="483"/>
      <c r="C11" s="483"/>
      <c r="D11" s="483"/>
      <c r="E11" s="483"/>
      <c r="F11" s="483"/>
      <c r="G11" s="484"/>
    </row>
    <row r="12" spans="1:7" s="490" customFormat="1" ht="18">
      <c r="A12" s="478" t="s">
        <v>1817</v>
      </c>
      <c r="B12" s="486" t="s">
        <v>1822</v>
      </c>
      <c r="C12" s="487">
        <v>1</v>
      </c>
      <c r="D12" s="487" t="s">
        <v>31</v>
      </c>
      <c r="E12" s="488">
        <v>2500</v>
      </c>
      <c r="F12" s="488">
        <f>C12*E12</f>
        <v>2500</v>
      </c>
      <c r="G12" s="489"/>
    </row>
    <row r="13" spans="1:7" s="493" customFormat="1" ht="18">
      <c r="A13" s="491" t="s">
        <v>1823</v>
      </c>
      <c r="B13" s="486" t="s">
        <v>1822</v>
      </c>
      <c r="C13" s="491">
        <v>1</v>
      </c>
      <c r="D13" s="491" t="s">
        <v>31</v>
      </c>
      <c r="E13" s="488">
        <v>2500</v>
      </c>
      <c r="F13" s="488">
        <f aca="true" t="shared" si="0" ref="F13:F30">C13*E13</f>
        <v>2500</v>
      </c>
      <c r="G13" s="492"/>
    </row>
    <row r="14" spans="1:7" s="493" customFormat="1" ht="18">
      <c r="A14" s="494" t="s">
        <v>1824</v>
      </c>
      <c r="B14" s="486" t="s">
        <v>1822</v>
      </c>
      <c r="C14" s="495">
        <v>1</v>
      </c>
      <c r="D14" s="495" t="s">
        <v>31</v>
      </c>
      <c r="E14" s="488">
        <v>2500</v>
      </c>
      <c r="F14" s="488">
        <f t="shared" si="0"/>
        <v>2500</v>
      </c>
      <c r="G14" s="486" t="s">
        <v>1825</v>
      </c>
    </row>
    <row r="15" spans="1:7" s="493" customFormat="1" ht="18">
      <c r="A15" s="494" t="s">
        <v>1826</v>
      </c>
      <c r="B15" s="486" t="s">
        <v>1822</v>
      </c>
      <c r="C15" s="495">
        <v>2</v>
      </c>
      <c r="D15" s="495" t="s">
        <v>31</v>
      </c>
      <c r="E15" s="488">
        <v>2500</v>
      </c>
      <c r="F15" s="488">
        <f t="shared" si="0"/>
        <v>5000</v>
      </c>
      <c r="G15" s="486"/>
    </row>
    <row r="16" spans="1:7" s="493" customFormat="1" ht="18">
      <c r="A16" s="494" t="s">
        <v>1827</v>
      </c>
      <c r="B16" s="486" t="s">
        <v>1822</v>
      </c>
      <c r="C16" s="495">
        <v>6</v>
      </c>
      <c r="D16" s="495" t="s">
        <v>31</v>
      </c>
      <c r="E16" s="488">
        <v>2500</v>
      </c>
      <c r="F16" s="488">
        <f t="shared" si="0"/>
        <v>15000</v>
      </c>
      <c r="G16" s="486"/>
    </row>
    <row r="17" spans="1:7" s="493" customFormat="1" ht="18">
      <c r="A17" s="494" t="s">
        <v>1824</v>
      </c>
      <c r="B17" s="492" t="s">
        <v>1828</v>
      </c>
      <c r="C17" s="495">
        <v>50</v>
      </c>
      <c r="D17" s="495" t="s">
        <v>31</v>
      </c>
      <c r="E17" s="496">
        <v>100</v>
      </c>
      <c r="F17" s="488">
        <f t="shared" si="0"/>
        <v>5000</v>
      </c>
      <c r="G17" s="492" t="s">
        <v>1829</v>
      </c>
    </row>
    <row r="18" spans="1:7" s="493" customFormat="1" ht="18">
      <c r="A18" s="491" t="s">
        <v>1826</v>
      </c>
      <c r="B18" s="486" t="s">
        <v>1830</v>
      </c>
      <c r="C18" s="491">
        <v>2</v>
      </c>
      <c r="D18" s="491" t="s">
        <v>31</v>
      </c>
      <c r="E18" s="497">
        <v>5000</v>
      </c>
      <c r="F18" s="488">
        <f t="shared" si="0"/>
        <v>10000</v>
      </c>
      <c r="G18" s="492" t="s">
        <v>1831</v>
      </c>
    </row>
    <row r="19" spans="1:7" s="485" customFormat="1" ht="18">
      <c r="A19" s="176" t="s">
        <v>1827</v>
      </c>
      <c r="B19" s="498" t="s">
        <v>1830</v>
      </c>
      <c r="C19" s="176">
        <v>1</v>
      </c>
      <c r="D19" s="491" t="s">
        <v>31</v>
      </c>
      <c r="E19" s="497">
        <v>5000</v>
      </c>
      <c r="F19" s="488">
        <f>C19*E19</f>
        <v>5000</v>
      </c>
      <c r="G19" s="492"/>
    </row>
    <row r="20" spans="1:7" s="503" customFormat="1" ht="18">
      <c r="A20" s="499" t="s">
        <v>1814</v>
      </c>
      <c r="B20" s="500" t="s">
        <v>1830</v>
      </c>
      <c r="C20" s="501">
        <v>2</v>
      </c>
      <c r="D20" s="495" t="s">
        <v>31</v>
      </c>
      <c r="E20" s="497">
        <v>5000</v>
      </c>
      <c r="F20" s="488">
        <f t="shared" si="0"/>
        <v>10000</v>
      </c>
      <c r="G20" s="502"/>
    </row>
    <row r="21" spans="1:7" s="493" customFormat="1" ht="18">
      <c r="A21" s="494" t="s">
        <v>1824</v>
      </c>
      <c r="B21" s="492" t="s">
        <v>1830</v>
      </c>
      <c r="C21" s="495">
        <v>2</v>
      </c>
      <c r="D21" s="495" t="s">
        <v>31</v>
      </c>
      <c r="E21" s="496">
        <v>5000</v>
      </c>
      <c r="F21" s="488">
        <f t="shared" si="0"/>
        <v>10000</v>
      </c>
      <c r="G21" s="492" t="s">
        <v>1832</v>
      </c>
    </row>
    <row r="22" spans="1:7" s="493" customFormat="1" ht="18">
      <c r="A22" s="495" t="s">
        <v>1833</v>
      </c>
      <c r="B22" s="492" t="s">
        <v>1834</v>
      </c>
      <c r="C22" s="504">
        <v>1</v>
      </c>
      <c r="D22" s="491" t="s">
        <v>31</v>
      </c>
      <c r="E22" s="496">
        <v>2500</v>
      </c>
      <c r="F22" s="488">
        <f t="shared" si="0"/>
        <v>2500</v>
      </c>
      <c r="G22" s="492" t="s">
        <v>1832</v>
      </c>
    </row>
    <row r="23" spans="1:7" s="493" customFormat="1" ht="18">
      <c r="A23" s="491" t="s">
        <v>1835</v>
      </c>
      <c r="B23" s="486" t="s">
        <v>1836</v>
      </c>
      <c r="C23" s="491">
        <v>1</v>
      </c>
      <c r="D23" s="491" t="s">
        <v>1837</v>
      </c>
      <c r="E23" s="497">
        <v>10000</v>
      </c>
      <c r="F23" s="488">
        <f>E23*C23</f>
        <v>10000</v>
      </c>
      <c r="G23" s="492" t="s">
        <v>1838</v>
      </c>
    </row>
    <row r="24" spans="1:7" s="493" customFormat="1" ht="18">
      <c r="A24" s="494" t="s">
        <v>1824</v>
      </c>
      <c r="B24" s="492" t="s">
        <v>1839</v>
      </c>
      <c r="C24" s="495">
        <v>1</v>
      </c>
      <c r="D24" s="495" t="s">
        <v>1837</v>
      </c>
      <c r="E24" s="496">
        <v>2000</v>
      </c>
      <c r="F24" s="488">
        <f t="shared" si="0"/>
        <v>2000</v>
      </c>
      <c r="G24" s="492"/>
    </row>
    <row r="25" spans="1:7" s="493" customFormat="1" ht="18">
      <c r="A25" s="494" t="s">
        <v>1840</v>
      </c>
      <c r="B25" s="486" t="s">
        <v>1836</v>
      </c>
      <c r="C25" s="495">
        <v>1</v>
      </c>
      <c r="D25" s="495" t="s">
        <v>1837</v>
      </c>
      <c r="E25" s="496">
        <v>8000</v>
      </c>
      <c r="F25" s="488">
        <f t="shared" si="0"/>
        <v>8000</v>
      </c>
      <c r="G25" s="492"/>
    </row>
    <row r="26" spans="1:7" s="493" customFormat="1" ht="42" customHeight="1">
      <c r="A26" s="507" t="s">
        <v>1841</v>
      </c>
      <c r="B26" s="506" t="s">
        <v>1842</v>
      </c>
      <c r="C26" s="507">
        <v>1</v>
      </c>
      <c r="D26" s="507" t="s">
        <v>54</v>
      </c>
      <c r="E26" s="496">
        <v>5000</v>
      </c>
      <c r="F26" s="488">
        <f t="shared" si="0"/>
        <v>5000</v>
      </c>
      <c r="G26" s="508" t="s">
        <v>1866</v>
      </c>
    </row>
    <row r="27" spans="1:7" s="493" customFormat="1" ht="18">
      <c r="A27" s="505" t="s">
        <v>1841</v>
      </c>
      <c r="B27" s="506" t="s">
        <v>1843</v>
      </c>
      <c r="C27" s="507">
        <v>1</v>
      </c>
      <c r="D27" s="507" t="s">
        <v>32</v>
      </c>
      <c r="E27" s="496">
        <v>30000</v>
      </c>
      <c r="F27" s="488">
        <f t="shared" si="0"/>
        <v>30000</v>
      </c>
      <c r="G27" s="508" t="s">
        <v>1844</v>
      </c>
    </row>
    <row r="28" spans="1:7" s="493" customFormat="1" ht="18">
      <c r="A28" s="494" t="s">
        <v>1824</v>
      </c>
      <c r="B28" s="509" t="s">
        <v>1845</v>
      </c>
      <c r="C28" s="495">
        <v>1</v>
      </c>
      <c r="D28" s="495" t="s">
        <v>32</v>
      </c>
      <c r="E28" s="496">
        <v>15000</v>
      </c>
      <c r="F28" s="488">
        <f t="shared" si="0"/>
        <v>15000</v>
      </c>
      <c r="G28" s="492" t="s">
        <v>1846</v>
      </c>
    </row>
    <row r="29" spans="1:7" s="493" customFormat="1" ht="18" customHeight="1">
      <c r="A29" s="495" t="s">
        <v>1827</v>
      </c>
      <c r="B29" s="510" t="s">
        <v>1847</v>
      </c>
      <c r="C29" s="491">
        <v>1</v>
      </c>
      <c r="D29" s="495" t="s">
        <v>32</v>
      </c>
      <c r="E29" s="497">
        <v>34000</v>
      </c>
      <c r="F29" s="488">
        <f>C29*E29</f>
        <v>34000</v>
      </c>
      <c r="G29" s="509" t="s">
        <v>1848</v>
      </c>
    </row>
    <row r="30" spans="1:7" s="493" customFormat="1" ht="18">
      <c r="A30" s="494" t="s">
        <v>1824</v>
      </c>
      <c r="B30" s="492" t="s">
        <v>1849</v>
      </c>
      <c r="C30" s="495">
        <v>1</v>
      </c>
      <c r="D30" s="495" t="s">
        <v>444</v>
      </c>
      <c r="E30" s="496">
        <v>10000</v>
      </c>
      <c r="F30" s="488">
        <f t="shared" si="0"/>
        <v>10000</v>
      </c>
      <c r="G30" s="492" t="s">
        <v>1850</v>
      </c>
    </row>
    <row r="31" spans="1:7" s="485" customFormat="1" ht="18">
      <c r="A31" s="176" t="s">
        <v>1827</v>
      </c>
      <c r="B31" s="177" t="s">
        <v>1851</v>
      </c>
      <c r="C31" s="176">
        <v>1</v>
      </c>
      <c r="D31" s="176"/>
      <c r="E31" s="511">
        <v>60000</v>
      </c>
      <c r="F31" s="488">
        <f>C31*E31</f>
        <v>60000</v>
      </c>
      <c r="G31" s="177" t="s">
        <v>1852</v>
      </c>
    </row>
    <row r="32" spans="1:7" s="485" customFormat="1" ht="18">
      <c r="A32" s="512" t="s">
        <v>1853</v>
      </c>
      <c r="B32" s="513"/>
      <c r="C32" s="513"/>
      <c r="D32" s="513"/>
      <c r="E32" s="513"/>
      <c r="F32" s="513"/>
      <c r="G32" s="514"/>
    </row>
    <row r="33" spans="1:7" s="515" customFormat="1" ht="21" customHeight="1">
      <c r="A33" s="495" t="s">
        <v>1833</v>
      </c>
      <c r="B33" s="298" t="s">
        <v>1854</v>
      </c>
      <c r="C33" s="491">
        <v>1</v>
      </c>
      <c r="D33" s="491" t="s">
        <v>32</v>
      </c>
      <c r="E33" s="496">
        <v>150000</v>
      </c>
      <c r="F33" s="496">
        <f>C33*E33</f>
        <v>150000</v>
      </c>
      <c r="G33" s="509" t="s">
        <v>1855</v>
      </c>
    </row>
    <row r="34" spans="1:7" s="485" customFormat="1" ht="18">
      <c r="A34" s="516" t="s">
        <v>1826</v>
      </c>
      <c r="B34" s="517" t="s">
        <v>1856</v>
      </c>
      <c r="C34" s="516">
        <v>1</v>
      </c>
      <c r="D34" s="491" t="s">
        <v>32</v>
      </c>
      <c r="E34" s="518">
        <v>9000</v>
      </c>
      <c r="F34" s="511">
        <f>C34*E34</f>
        <v>9000</v>
      </c>
      <c r="G34" s="177" t="s">
        <v>1857</v>
      </c>
    </row>
    <row r="35" spans="1:7" s="485" customFormat="1" ht="18">
      <c r="A35" s="482" t="s">
        <v>1858</v>
      </c>
      <c r="B35" s="483"/>
      <c r="C35" s="483"/>
      <c r="D35" s="483"/>
      <c r="E35" s="483"/>
      <c r="F35" s="483"/>
      <c r="G35" s="484"/>
    </row>
    <row r="36" spans="1:7" s="524" customFormat="1" ht="54">
      <c r="A36" s="499" t="s">
        <v>1814</v>
      </c>
      <c r="B36" s="519" t="s">
        <v>1859</v>
      </c>
      <c r="C36" s="520">
        <v>1</v>
      </c>
      <c r="D36" s="521"/>
      <c r="E36" s="522">
        <v>60000</v>
      </c>
      <c r="F36" s="523">
        <v>60000</v>
      </c>
      <c r="G36" s="519" t="s">
        <v>1860</v>
      </c>
    </row>
    <row r="37" spans="1:7" s="524" customFormat="1" ht="36">
      <c r="A37" s="499" t="s">
        <v>1814</v>
      </c>
      <c r="B37" s="519" t="s">
        <v>1861</v>
      </c>
      <c r="C37" s="525">
        <v>1</v>
      </c>
      <c r="D37" s="526"/>
      <c r="E37" s="522">
        <v>30000</v>
      </c>
      <c r="F37" s="523">
        <v>30000</v>
      </c>
      <c r="G37" s="519" t="s">
        <v>1862</v>
      </c>
    </row>
    <row r="38" spans="1:6" s="485" customFormat="1" ht="18">
      <c r="A38" s="527" t="s">
        <v>55</v>
      </c>
      <c r="B38" s="528" t="s">
        <v>1863</v>
      </c>
      <c r="C38" s="529"/>
      <c r="D38" s="529"/>
      <c r="E38" s="529"/>
      <c r="F38" s="530">
        <f>SUM(F8:F37)</f>
        <v>498500</v>
      </c>
    </row>
    <row r="39" spans="1:6" s="532" customFormat="1" ht="17.25">
      <c r="A39" s="531"/>
      <c r="C39" s="531"/>
      <c r="D39" s="531"/>
      <c r="E39" s="531"/>
      <c r="F39" s="531"/>
    </row>
    <row r="40" spans="1:7" s="532" customFormat="1" ht="18">
      <c r="A40" s="533" t="s">
        <v>1341</v>
      </c>
      <c r="B40" s="534"/>
      <c r="C40" s="533" t="s">
        <v>1767</v>
      </c>
      <c r="D40" s="535"/>
      <c r="E40" s="535"/>
      <c r="F40" s="535"/>
      <c r="G40" s="533" t="s">
        <v>1770</v>
      </c>
    </row>
    <row r="41" spans="1:7" ht="21">
      <c r="A41" s="533" t="s">
        <v>1864</v>
      </c>
      <c r="B41" s="536"/>
      <c r="C41" s="533" t="s">
        <v>1768</v>
      </c>
      <c r="D41" s="537"/>
      <c r="E41" s="537"/>
      <c r="F41" s="537"/>
      <c r="G41" s="533" t="s">
        <v>1771</v>
      </c>
    </row>
    <row r="42" spans="1:7" ht="21">
      <c r="A42" s="533" t="s">
        <v>1865</v>
      </c>
      <c r="B42" s="536"/>
      <c r="C42" s="533" t="s">
        <v>1769</v>
      </c>
      <c r="D42" s="537"/>
      <c r="E42" s="537"/>
      <c r="F42" s="537"/>
      <c r="G42" s="533" t="s">
        <v>1772</v>
      </c>
    </row>
    <row r="44" ht="21">
      <c r="A44" s="538"/>
    </row>
    <row r="45" ht="21">
      <c r="A45" s="538"/>
    </row>
    <row r="46" ht="21">
      <c r="A46" s="538"/>
    </row>
    <row r="48" spans="1:7" ht="21">
      <c r="A48" s="538"/>
      <c r="B48" s="485"/>
      <c r="C48" s="539"/>
      <c r="D48" s="539"/>
      <c r="E48" s="539"/>
      <c r="F48" s="539"/>
      <c r="G48" s="485"/>
    </row>
    <row r="49" spans="1:7" ht="21">
      <c r="A49" s="538"/>
      <c r="B49" s="485"/>
      <c r="C49" s="539"/>
      <c r="D49" s="539"/>
      <c r="E49" s="539"/>
      <c r="F49" s="539"/>
      <c r="G49" s="485"/>
    </row>
    <row r="50" spans="1:7" ht="21">
      <c r="A50" s="538"/>
      <c r="B50" s="485"/>
      <c r="C50" s="539"/>
      <c r="D50" s="539"/>
      <c r="E50" s="539"/>
      <c r="F50" s="539"/>
      <c r="G50" s="485"/>
    </row>
  </sheetData>
  <sheetProtection/>
  <mergeCells count="6">
    <mergeCell ref="A1:G1"/>
    <mergeCell ref="A2:G2"/>
    <mergeCell ref="A3:G3"/>
    <mergeCell ref="A11:G11"/>
    <mergeCell ref="A32:G32"/>
    <mergeCell ref="A35:G35"/>
  </mergeCells>
  <printOptions/>
  <pageMargins left="0.31496062992125984" right="0.11811023622047245" top="0.5511811023622047" bottom="0.35433070866141736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0">
      <selection activeCell="E28" sqref="E28"/>
    </sheetView>
  </sheetViews>
  <sheetFormatPr defaultColWidth="9.140625" defaultRowHeight="21.75"/>
  <cols>
    <col min="1" max="1" width="6.57421875" style="227" customWidth="1"/>
    <col min="2" max="2" width="50.28125" style="226" customWidth="1"/>
    <col min="3" max="3" width="14.57421875" style="227" customWidth="1"/>
    <col min="4" max="4" width="24.7109375" style="226" customWidth="1"/>
    <col min="5" max="6" width="21.57421875" style="226" customWidth="1"/>
    <col min="7" max="16384" width="9.00390625" style="226" customWidth="1"/>
  </cols>
  <sheetData>
    <row r="1" spans="1:6" s="225" customFormat="1" ht="21">
      <c r="A1" s="465" t="s">
        <v>1761</v>
      </c>
      <c r="B1" s="465"/>
      <c r="C1" s="465"/>
      <c r="D1" s="465"/>
      <c r="E1" s="465"/>
      <c r="F1" s="465"/>
    </row>
    <row r="2" spans="1:6" s="225" customFormat="1" ht="21">
      <c r="A2" s="465" t="s">
        <v>38</v>
      </c>
      <c r="B2" s="465"/>
      <c r="C2" s="465"/>
      <c r="D2" s="465"/>
      <c r="E2" s="465"/>
      <c r="F2" s="465"/>
    </row>
    <row r="4" spans="1:6" s="224" customFormat="1" ht="21">
      <c r="A4" s="233" t="s">
        <v>1</v>
      </c>
      <c r="B4" s="233" t="s">
        <v>1759</v>
      </c>
      <c r="C4" s="233" t="s">
        <v>1760</v>
      </c>
      <c r="D4" s="233" t="s">
        <v>748</v>
      </c>
      <c r="E4" s="233" t="s">
        <v>749</v>
      </c>
      <c r="F4" s="233" t="s">
        <v>750</v>
      </c>
    </row>
    <row r="5" spans="1:6" ht="21">
      <c r="A5" s="341">
        <v>1</v>
      </c>
      <c r="B5" s="229" t="s">
        <v>53</v>
      </c>
      <c r="C5" s="228">
        <v>11</v>
      </c>
      <c r="D5" s="229"/>
      <c r="E5" s="230">
        <v>815258</v>
      </c>
      <c r="F5" s="231">
        <f>D5+E5</f>
        <v>815258</v>
      </c>
    </row>
    <row r="6" spans="1:6" ht="21">
      <c r="A6" s="341">
        <v>2</v>
      </c>
      <c r="B6" s="229" t="s">
        <v>57</v>
      </c>
      <c r="C6" s="228">
        <v>77</v>
      </c>
      <c r="D6" s="229"/>
      <c r="E6" s="230">
        <v>856457</v>
      </c>
      <c r="F6" s="231">
        <f aca="true" t="shared" si="0" ref="F6:F18">D6+E6</f>
        <v>856457</v>
      </c>
    </row>
    <row r="7" spans="1:6" ht="21">
      <c r="A7" s="341">
        <v>3</v>
      </c>
      <c r="B7" s="229" t="s">
        <v>153</v>
      </c>
      <c r="C7" s="228">
        <v>3</v>
      </c>
      <c r="D7" s="229"/>
      <c r="E7" s="230">
        <v>12160</v>
      </c>
      <c r="F7" s="231">
        <f t="shared" si="0"/>
        <v>12160</v>
      </c>
    </row>
    <row r="8" spans="1:6" ht="21">
      <c r="A8" s="341">
        <v>4</v>
      </c>
      <c r="B8" s="229" t="s">
        <v>182</v>
      </c>
      <c r="C8" s="228">
        <v>95</v>
      </c>
      <c r="D8" s="229"/>
      <c r="E8" s="230">
        <v>609727</v>
      </c>
      <c r="F8" s="231">
        <f>D8+E8</f>
        <v>609727</v>
      </c>
    </row>
    <row r="9" spans="1:6" ht="21">
      <c r="A9" s="341">
        <v>5</v>
      </c>
      <c r="B9" s="229" t="s">
        <v>482</v>
      </c>
      <c r="C9" s="228">
        <v>42</v>
      </c>
      <c r="D9" s="229"/>
      <c r="E9" s="230">
        <v>81635</v>
      </c>
      <c r="F9" s="231">
        <f>D9+E9</f>
        <v>81635</v>
      </c>
    </row>
    <row r="10" spans="1:6" ht="21">
      <c r="A10" s="341">
        <v>6</v>
      </c>
      <c r="B10" s="229" t="s">
        <v>529</v>
      </c>
      <c r="C10" s="228">
        <v>104</v>
      </c>
      <c r="D10" s="229"/>
      <c r="E10" s="230">
        <v>47640</v>
      </c>
      <c r="F10" s="231">
        <f>D10+E10</f>
        <v>47640</v>
      </c>
    </row>
    <row r="11" spans="1:6" ht="21">
      <c r="A11" s="341">
        <v>7</v>
      </c>
      <c r="B11" s="229" t="s">
        <v>640</v>
      </c>
      <c r="C11" s="228">
        <v>5</v>
      </c>
      <c r="D11" s="229"/>
      <c r="E11" s="230">
        <v>119900</v>
      </c>
      <c r="F11" s="231">
        <f>D11+E11</f>
        <v>119900</v>
      </c>
    </row>
    <row r="12" spans="1:6" ht="21">
      <c r="A12" s="341">
        <v>8</v>
      </c>
      <c r="B12" s="229" t="s">
        <v>159</v>
      </c>
      <c r="C12" s="228">
        <v>21</v>
      </c>
      <c r="D12" s="229"/>
      <c r="E12" s="230">
        <v>505894</v>
      </c>
      <c r="F12" s="231">
        <f t="shared" si="0"/>
        <v>505894</v>
      </c>
    </row>
    <row r="13" spans="1:6" ht="21">
      <c r="A13" s="341">
        <v>9</v>
      </c>
      <c r="B13" s="229" t="s">
        <v>1347</v>
      </c>
      <c r="C13" s="228">
        <v>396</v>
      </c>
      <c r="D13" s="229"/>
      <c r="E13" s="229">
        <v>17454767.62</v>
      </c>
      <c r="F13" s="231">
        <f>D13+E13</f>
        <v>17454767.62</v>
      </c>
    </row>
    <row r="14" spans="1:6" ht="21">
      <c r="A14" s="341">
        <v>10</v>
      </c>
      <c r="B14" s="229" t="s">
        <v>463</v>
      </c>
      <c r="C14" s="228">
        <v>134</v>
      </c>
      <c r="D14" s="229"/>
      <c r="E14" s="230">
        <v>7712185</v>
      </c>
      <c r="F14" s="231">
        <f t="shared" si="0"/>
        <v>7712185</v>
      </c>
    </row>
    <row r="15" spans="1:6" ht="21">
      <c r="A15" s="341">
        <v>11</v>
      </c>
      <c r="B15" s="229" t="s">
        <v>1327</v>
      </c>
      <c r="C15" s="228">
        <v>12</v>
      </c>
      <c r="D15" s="229"/>
      <c r="E15" s="230">
        <v>23890</v>
      </c>
      <c r="F15" s="231">
        <f>D15+E15</f>
        <v>23890</v>
      </c>
    </row>
    <row r="16" spans="1:6" ht="21">
      <c r="A16" s="228">
        <v>12</v>
      </c>
      <c r="B16" s="229" t="s">
        <v>464</v>
      </c>
      <c r="C16" s="228">
        <v>14</v>
      </c>
      <c r="D16" s="229"/>
      <c r="E16" s="230">
        <v>163300</v>
      </c>
      <c r="F16" s="231">
        <f t="shared" si="0"/>
        <v>163300</v>
      </c>
    </row>
    <row r="17" spans="1:6" ht="21">
      <c r="A17" s="228">
        <v>13</v>
      </c>
      <c r="B17" s="229" t="s">
        <v>1762</v>
      </c>
      <c r="C17" s="228">
        <v>100</v>
      </c>
      <c r="D17" s="229"/>
      <c r="E17" s="230">
        <v>374353</v>
      </c>
      <c r="F17" s="231">
        <f>E17</f>
        <v>374353</v>
      </c>
    </row>
    <row r="18" spans="1:6" ht="21">
      <c r="A18" s="228">
        <v>14</v>
      </c>
      <c r="B18" s="229" t="s">
        <v>752</v>
      </c>
      <c r="C18" s="228">
        <v>279</v>
      </c>
      <c r="D18" s="229"/>
      <c r="E18" s="230">
        <v>3023222.12</v>
      </c>
      <c r="F18" s="231">
        <f t="shared" si="0"/>
        <v>3023222.12</v>
      </c>
    </row>
    <row r="19" spans="1:6" ht="21">
      <c r="A19" s="228">
        <v>15</v>
      </c>
      <c r="B19" s="229" t="s">
        <v>1807</v>
      </c>
      <c r="C19" s="543">
        <v>28</v>
      </c>
      <c r="D19" s="544"/>
      <c r="E19" s="230">
        <v>498500</v>
      </c>
      <c r="F19" s="231">
        <f>E19</f>
        <v>498500</v>
      </c>
    </row>
    <row r="20" spans="1:6" ht="23.25" customHeight="1">
      <c r="A20" s="545" t="s">
        <v>1867</v>
      </c>
      <c r="B20" s="546"/>
      <c r="C20" s="546"/>
      <c r="D20" s="547"/>
      <c r="E20" s="542">
        <f>SUM(E5:E19)</f>
        <v>32298888.740000002</v>
      </c>
      <c r="F20" s="232">
        <f>SUM(F5:F19)</f>
        <v>32298888.740000002</v>
      </c>
    </row>
    <row r="22" spans="2:6" ht="21">
      <c r="B22" s="236" t="s">
        <v>1763</v>
      </c>
      <c r="C22" s="235"/>
      <c r="D22" s="235" t="s">
        <v>1766</v>
      </c>
      <c r="E22" s="235"/>
      <c r="F22" s="235"/>
    </row>
    <row r="23" spans="2:6" ht="21">
      <c r="B23" s="235" t="s">
        <v>1342</v>
      </c>
      <c r="C23" s="235"/>
      <c r="D23" s="237" t="s">
        <v>1765</v>
      </c>
      <c r="E23" s="235"/>
      <c r="F23" s="235"/>
    </row>
    <row r="24" spans="2:6" ht="21">
      <c r="B24" s="235" t="s">
        <v>1343</v>
      </c>
      <c r="C24" s="235"/>
      <c r="D24" s="235" t="s">
        <v>1764</v>
      </c>
      <c r="E24" s="235"/>
      <c r="F24" s="235"/>
    </row>
  </sheetData>
  <sheetProtection/>
  <mergeCells count="3">
    <mergeCell ref="A1:F1"/>
    <mergeCell ref="A2:F2"/>
    <mergeCell ref="A20:D20"/>
  </mergeCells>
  <printOptions/>
  <pageMargins left="0.9055118110236221" right="0.5118110236220472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E32" sqref="E32"/>
    </sheetView>
  </sheetViews>
  <sheetFormatPr defaultColWidth="9.140625" defaultRowHeight="21.75"/>
  <cols>
    <col min="1" max="1" width="5.57421875" style="18" customWidth="1"/>
    <col min="2" max="2" width="20.8515625" style="18" customWidth="1"/>
    <col min="3" max="3" width="5.57421875" style="19" customWidth="1"/>
    <col min="4" max="6" width="6.140625" style="40" customWidth="1"/>
    <col min="7" max="7" width="8.57421875" style="40" customWidth="1"/>
    <col min="8" max="8" width="5.57421875" style="40" customWidth="1"/>
    <col min="9" max="9" width="8.57421875" style="41" customWidth="1"/>
    <col min="10" max="10" width="7.57421875" style="40" customWidth="1"/>
    <col min="11" max="11" width="6.57421875" style="40" customWidth="1"/>
    <col min="12" max="12" width="8.57421875" style="41" customWidth="1"/>
    <col min="13" max="13" width="6.57421875" style="41" customWidth="1"/>
    <col min="14" max="14" width="5.57421875" style="41" customWidth="1"/>
    <col min="15" max="15" width="6.57421875" style="40" customWidth="1"/>
    <col min="16" max="16" width="8.57421875" style="41" customWidth="1"/>
    <col min="17" max="17" width="6.57421875" style="41" customWidth="1"/>
    <col min="18" max="18" width="5.57421875" style="41" customWidth="1"/>
    <col min="19" max="19" width="11.140625" style="41" bestFit="1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53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16" customFormat="1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20" customFormat="1" ht="21" customHeight="1">
      <c r="A5" s="364" t="s">
        <v>1</v>
      </c>
      <c r="B5" s="364" t="s">
        <v>7</v>
      </c>
      <c r="C5" s="371" t="s">
        <v>2</v>
      </c>
      <c r="D5" s="365" t="s">
        <v>39</v>
      </c>
      <c r="E5" s="366"/>
      <c r="F5" s="367"/>
      <c r="G5" s="72" t="s">
        <v>40</v>
      </c>
      <c r="H5" s="372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374" t="s">
        <v>5</v>
      </c>
    </row>
    <row r="6" spans="1:19" s="20" customFormat="1" ht="21" customHeight="1">
      <c r="A6" s="364"/>
      <c r="B6" s="364"/>
      <c r="C6" s="371"/>
      <c r="D6" s="368" t="s">
        <v>44</v>
      </c>
      <c r="E6" s="369"/>
      <c r="F6" s="370"/>
      <c r="G6" s="73" t="s">
        <v>45</v>
      </c>
      <c r="H6" s="372"/>
      <c r="I6" s="55" t="s">
        <v>46</v>
      </c>
      <c r="J6" s="55" t="s">
        <v>47</v>
      </c>
      <c r="K6" s="375" t="s">
        <v>48</v>
      </c>
      <c r="L6" s="376"/>
      <c r="M6" s="375" t="s">
        <v>49</v>
      </c>
      <c r="N6" s="376"/>
      <c r="O6" s="375" t="s">
        <v>50</v>
      </c>
      <c r="P6" s="376"/>
      <c r="Q6" s="375" t="s">
        <v>51</v>
      </c>
      <c r="R6" s="376"/>
      <c r="S6" s="374"/>
    </row>
    <row r="7" spans="1:19" s="20" customFormat="1" ht="21">
      <c r="A7" s="364"/>
      <c r="B7" s="364"/>
      <c r="C7" s="364"/>
      <c r="D7" s="68">
        <v>2558</v>
      </c>
      <c r="E7" s="68">
        <v>2559</v>
      </c>
      <c r="F7" s="68">
        <v>2560</v>
      </c>
      <c r="G7" s="68">
        <v>2561</v>
      </c>
      <c r="H7" s="373"/>
      <c r="I7" s="56">
        <v>2561</v>
      </c>
      <c r="J7" s="56" t="s">
        <v>2</v>
      </c>
      <c r="K7" s="70" t="s">
        <v>52</v>
      </c>
      <c r="L7" s="68" t="s">
        <v>4</v>
      </c>
      <c r="M7" s="71" t="s">
        <v>52</v>
      </c>
      <c r="N7" s="68" t="s">
        <v>4</v>
      </c>
      <c r="O7" s="68" t="s">
        <v>52</v>
      </c>
      <c r="P7" s="68" t="s">
        <v>4</v>
      </c>
      <c r="Q7" s="71" t="s">
        <v>52</v>
      </c>
      <c r="R7" s="68" t="s">
        <v>4</v>
      </c>
      <c r="S7" s="372"/>
    </row>
    <row r="8" spans="1:19" s="21" customFormat="1" ht="21">
      <c r="A8" s="30">
        <v>1</v>
      </c>
      <c r="B8" s="22" t="s">
        <v>17</v>
      </c>
      <c r="C8" s="23" t="s">
        <v>28</v>
      </c>
      <c r="D8" s="31">
        <v>0</v>
      </c>
      <c r="E8" s="31">
        <v>0</v>
      </c>
      <c r="F8" s="32">
        <v>32</v>
      </c>
      <c r="G8" s="30">
        <v>60</v>
      </c>
      <c r="H8" s="30">
        <v>8</v>
      </c>
      <c r="I8" s="30">
        <f>G8-H8</f>
        <v>52</v>
      </c>
      <c r="J8" s="69">
        <v>170</v>
      </c>
      <c r="K8" s="30">
        <v>30</v>
      </c>
      <c r="L8" s="33">
        <f>K8*J8</f>
        <v>5100</v>
      </c>
      <c r="M8" s="33">
        <v>0</v>
      </c>
      <c r="N8" s="33">
        <f>M8*J8</f>
        <v>0</v>
      </c>
      <c r="O8" s="30">
        <f>I8-K8</f>
        <v>22</v>
      </c>
      <c r="P8" s="33">
        <f>O8*J8</f>
        <v>3740</v>
      </c>
      <c r="Q8" s="33"/>
      <c r="R8" s="33">
        <f>Q8*J8</f>
        <v>0</v>
      </c>
      <c r="S8" s="34">
        <f>L8+N8+P8+R8</f>
        <v>8840</v>
      </c>
    </row>
    <row r="9" spans="1:19" s="21" customFormat="1" ht="21">
      <c r="A9" s="30">
        <v>2</v>
      </c>
      <c r="B9" s="22" t="s">
        <v>18</v>
      </c>
      <c r="C9" s="23" t="s">
        <v>54</v>
      </c>
      <c r="D9" s="31">
        <v>8</v>
      </c>
      <c r="E9" s="31">
        <v>19</v>
      </c>
      <c r="F9" s="32">
        <v>35</v>
      </c>
      <c r="G9" s="30">
        <v>70</v>
      </c>
      <c r="H9" s="30">
        <v>17</v>
      </c>
      <c r="I9" s="30">
        <f aca="true" t="shared" si="0" ref="I9:I18">G9-H9</f>
        <v>53</v>
      </c>
      <c r="J9" s="30">
        <v>400</v>
      </c>
      <c r="K9" s="30">
        <v>30</v>
      </c>
      <c r="L9" s="33">
        <f aca="true" t="shared" si="1" ref="L9:L18">K9*J9</f>
        <v>12000</v>
      </c>
      <c r="M9" s="33">
        <v>0</v>
      </c>
      <c r="N9" s="33">
        <f aca="true" t="shared" si="2" ref="N9:N18">M9*J9</f>
        <v>0</v>
      </c>
      <c r="O9" s="30">
        <f aca="true" t="shared" si="3" ref="O9:O18">I9-K9</f>
        <v>23</v>
      </c>
      <c r="P9" s="33">
        <f aca="true" t="shared" si="4" ref="P9:P18">O9*J9</f>
        <v>9200</v>
      </c>
      <c r="Q9" s="33"/>
      <c r="R9" s="33">
        <f aca="true" t="shared" si="5" ref="R9:R18">Q9*J9</f>
        <v>0</v>
      </c>
      <c r="S9" s="34">
        <f aca="true" t="shared" si="6" ref="S9:S18">L9+N9+P9+R9</f>
        <v>21200</v>
      </c>
    </row>
    <row r="10" spans="1:19" s="21" customFormat="1" ht="21">
      <c r="A10" s="30">
        <v>3</v>
      </c>
      <c r="B10" s="22" t="s">
        <v>19</v>
      </c>
      <c r="C10" s="23" t="s">
        <v>54</v>
      </c>
      <c r="D10" s="31">
        <v>13</v>
      </c>
      <c r="E10" s="31">
        <v>12</v>
      </c>
      <c r="F10" s="32">
        <v>13</v>
      </c>
      <c r="G10" s="30">
        <v>50</v>
      </c>
      <c r="H10" s="30">
        <v>0</v>
      </c>
      <c r="I10" s="30">
        <f t="shared" si="0"/>
        <v>50</v>
      </c>
      <c r="J10" s="30">
        <v>490</v>
      </c>
      <c r="K10" s="30">
        <v>25</v>
      </c>
      <c r="L10" s="33">
        <f t="shared" si="1"/>
        <v>12250</v>
      </c>
      <c r="M10" s="33">
        <v>0</v>
      </c>
      <c r="N10" s="33">
        <f t="shared" si="2"/>
        <v>0</v>
      </c>
      <c r="O10" s="30">
        <f t="shared" si="3"/>
        <v>25</v>
      </c>
      <c r="P10" s="33">
        <f t="shared" si="4"/>
        <v>12250</v>
      </c>
      <c r="Q10" s="33"/>
      <c r="R10" s="33">
        <f t="shared" si="5"/>
        <v>0</v>
      </c>
      <c r="S10" s="34">
        <f t="shared" si="6"/>
        <v>24500</v>
      </c>
    </row>
    <row r="11" spans="1:19" s="21" customFormat="1" ht="21">
      <c r="A11" s="30">
        <v>4</v>
      </c>
      <c r="B11" s="22" t="s">
        <v>20</v>
      </c>
      <c r="C11" s="23" t="s">
        <v>30</v>
      </c>
      <c r="D11" s="31">
        <v>0</v>
      </c>
      <c r="E11" s="31">
        <v>0</v>
      </c>
      <c r="F11" s="35">
        <v>0</v>
      </c>
      <c r="G11" s="30">
        <v>80</v>
      </c>
      <c r="H11" s="30">
        <v>5</v>
      </c>
      <c r="I11" s="30">
        <f t="shared" si="0"/>
        <v>75</v>
      </c>
      <c r="J11" s="30">
        <v>3800</v>
      </c>
      <c r="K11" s="30">
        <v>40</v>
      </c>
      <c r="L11" s="33">
        <f t="shared" si="1"/>
        <v>152000</v>
      </c>
      <c r="M11" s="33">
        <v>0</v>
      </c>
      <c r="N11" s="33">
        <f t="shared" si="2"/>
        <v>0</v>
      </c>
      <c r="O11" s="30">
        <f t="shared" si="3"/>
        <v>35</v>
      </c>
      <c r="P11" s="33">
        <f t="shared" si="4"/>
        <v>133000</v>
      </c>
      <c r="Q11" s="33"/>
      <c r="R11" s="33">
        <f t="shared" si="5"/>
        <v>0</v>
      </c>
      <c r="S11" s="34">
        <f t="shared" si="6"/>
        <v>285000</v>
      </c>
    </row>
    <row r="12" spans="1:19" s="21" customFormat="1" ht="21">
      <c r="A12" s="30">
        <v>5</v>
      </c>
      <c r="B12" s="22" t="s">
        <v>21</v>
      </c>
      <c r="C12" s="23" t="s">
        <v>30</v>
      </c>
      <c r="D12" s="31">
        <v>49</v>
      </c>
      <c r="E12" s="31">
        <v>56</v>
      </c>
      <c r="F12" s="32">
        <v>69</v>
      </c>
      <c r="G12" s="30">
        <v>100</v>
      </c>
      <c r="H12" s="30">
        <v>0</v>
      </c>
      <c r="I12" s="30">
        <f t="shared" si="0"/>
        <v>100</v>
      </c>
      <c r="J12" s="30">
        <v>3800</v>
      </c>
      <c r="K12" s="30">
        <v>50</v>
      </c>
      <c r="L12" s="33">
        <f t="shared" si="1"/>
        <v>190000</v>
      </c>
      <c r="M12" s="33">
        <v>0</v>
      </c>
      <c r="N12" s="33">
        <f t="shared" si="2"/>
        <v>0</v>
      </c>
      <c r="O12" s="30">
        <f t="shared" si="3"/>
        <v>50</v>
      </c>
      <c r="P12" s="33">
        <f t="shared" si="4"/>
        <v>190000</v>
      </c>
      <c r="Q12" s="33"/>
      <c r="R12" s="33">
        <f t="shared" si="5"/>
        <v>0</v>
      </c>
      <c r="S12" s="34">
        <f t="shared" si="6"/>
        <v>380000</v>
      </c>
    </row>
    <row r="13" spans="1:19" s="21" customFormat="1" ht="21" customHeight="1">
      <c r="A13" s="30">
        <v>6</v>
      </c>
      <c r="B13" s="22" t="s">
        <v>22</v>
      </c>
      <c r="C13" s="23" t="s">
        <v>30</v>
      </c>
      <c r="D13" s="31">
        <v>0</v>
      </c>
      <c r="E13" s="31">
        <v>0</v>
      </c>
      <c r="F13" s="32">
        <v>1</v>
      </c>
      <c r="G13" s="30">
        <v>22</v>
      </c>
      <c r="H13" s="30">
        <v>19</v>
      </c>
      <c r="I13" s="30">
        <f t="shared" si="0"/>
        <v>3</v>
      </c>
      <c r="J13" s="30">
        <v>300</v>
      </c>
      <c r="K13" s="30">
        <v>3</v>
      </c>
      <c r="L13" s="33">
        <f t="shared" si="1"/>
        <v>900</v>
      </c>
      <c r="M13" s="33">
        <v>0</v>
      </c>
      <c r="N13" s="33">
        <f t="shared" si="2"/>
        <v>0</v>
      </c>
      <c r="O13" s="30">
        <f t="shared" si="3"/>
        <v>0</v>
      </c>
      <c r="P13" s="33">
        <f t="shared" si="4"/>
        <v>0</v>
      </c>
      <c r="Q13" s="33"/>
      <c r="R13" s="33">
        <f t="shared" si="5"/>
        <v>0</v>
      </c>
      <c r="S13" s="34">
        <f t="shared" si="6"/>
        <v>900</v>
      </c>
    </row>
    <row r="14" spans="1:19" s="21" customFormat="1" ht="21">
      <c r="A14" s="30">
        <v>7</v>
      </c>
      <c r="B14" s="22" t="s">
        <v>23</v>
      </c>
      <c r="C14" s="23" t="s">
        <v>30</v>
      </c>
      <c r="D14" s="31">
        <v>9</v>
      </c>
      <c r="E14" s="31">
        <v>42</v>
      </c>
      <c r="F14" s="32">
        <v>8</v>
      </c>
      <c r="G14" s="30">
        <v>12</v>
      </c>
      <c r="H14" s="30">
        <v>9</v>
      </c>
      <c r="I14" s="30">
        <f t="shared" si="0"/>
        <v>3</v>
      </c>
      <c r="J14" s="30">
        <v>400</v>
      </c>
      <c r="K14" s="30">
        <v>3</v>
      </c>
      <c r="L14" s="33">
        <f t="shared" si="1"/>
        <v>1200</v>
      </c>
      <c r="M14" s="33">
        <v>0</v>
      </c>
      <c r="N14" s="33">
        <f t="shared" si="2"/>
        <v>0</v>
      </c>
      <c r="O14" s="30">
        <f t="shared" si="3"/>
        <v>0</v>
      </c>
      <c r="P14" s="33">
        <f t="shared" si="4"/>
        <v>0</v>
      </c>
      <c r="Q14" s="33"/>
      <c r="R14" s="33">
        <f t="shared" si="5"/>
        <v>0</v>
      </c>
      <c r="S14" s="34">
        <f t="shared" si="6"/>
        <v>1200</v>
      </c>
    </row>
    <row r="15" spans="1:19" s="21" customFormat="1" ht="21" customHeight="1">
      <c r="A15" s="30">
        <v>8</v>
      </c>
      <c r="B15" s="22" t="s">
        <v>24</v>
      </c>
      <c r="C15" s="23" t="s">
        <v>31</v>
      </c>
      <c r="D15" s="31">
        <v>0</v>
      </c>
      <c r="E15" s="31">
        <v>56</v>
      </c>
      <c r="F15" s="32">
        <v>33</v>
      </c>
      <c r="G15" s="30">
        <v>50</v>
      </c>
      <c r="H15" s="30">
        <v>7</v>
      </c>
      <c r="I15" s="30">
        <f t="shared" si="0"/>
        <v>43</v>
      </c>
      <c r="J15" s="30">
        <v>1560</v>
      </c>
      <c r="K15" s="30">
        <v>25</v>
      </c>
      <c r="L15" s="33">
        <f t="shared" si="1"/>
        <v>39000</v>
      </c>
      <c r="M15" s="33">
        <v>0</v>
      </c>
      <c r="N15" s="33">
        <f t="shared" si="2"/>
        <v>0</v>
      </c>
      <c r="O15" s="30">
        <f t="shared" si="3"/>
        <v>18</v>
      </c>
      <c r="P15" s="33">
        <f t="shared" si="4"/>
        <v>28080</v>
      </c>
      <c r="Q15" s="33"/>
      <c r="R15" s="33">
        <f t="shared" si="5"/>
        <v>0</v>
      </c>
      <c r="S15" s="34">
        <f t="shared" si="6"/>
        <v>67080</v>
      </c>
    </row>
    <row r="16" spans="1:19" s="21" customFormat="1" ht="21">
      <c r="A16" s="30">
        <v>9</v>
      </c>
      <c r="B16" s="22" t="s">
        <v>25</v>
      </c>
      <c r="C16" s="23" t="s">
        <v>28</v>
      </c>
      <c r="D16" s="31">
        <v>350</v>
      </c>
      <c r="E16" s="31">
        <v>200</v>
      </c>
      <c r="F16" s="32">
        <v>123</v>
      </c>
      <c r="G16" s="30">
        <v>200</v>
      </c>
      <c r="H16" s="30">
        <v>67</v>
      </c>
      <c r="I16" s="30">
        <f t="shared" si="0"/>
        <v>133</v>
      </c>
      <c r="J16" s="30">
        <v>6</v>
      </c>
      <c r="K16" s="30">
        <v>100</v>
      </c>
      <c r="L16" s="33">
        <f t="shared" si="1"/>
        <v>600</v>
      </c>
      <c r="M16" s="33">
        <v>0</v>
      </c>
      <c r="N16" s="33">
        <f t="shared" si="2"/>
        <v>0</v>
      </c>
      <c r="O16" s="30">
        <f t="shared" si="3"/>
        <v>33</v>
      </c>
      <c r="P16" s="33">
        <f t="shared" si="4"/>
        <v>198</v>
      </c>
      <c r="Q16" s="33"/>
      <c r="R16" s="33">
        <f t="shared" si="5"/>
        <v>0</v>
      </c>
      <c r="S16" s="34">
        <f t="shared" si="6"/>
        <v>798</v>
      </c>
    </row>
    <row r="17" spans="1:19" s="21" customFormat="1" ht="21">
      <c r="A17" s="30">
        <v>10</v>
      </c>
      <c r="B17" s="22" t="s">
        <v>26</v>
      </c>
      <c r="C17" s="23" t="s">
        <v>28</v>
      </c>
      <c r="D17" s="31">
        <v>100</v>
      </c>
      <c r="E17" s="31">
        <v>100</v>
      </c>
      <c r="F17" s="32">
        <v>50</v>
      </c>
      <c r="G17" s="30">
        <v>200</v>
      </c>
      <c r="H17" s="30">
        <v>50</v>
      </c>
      <c r="I17" s="30">
        <f t="shared" si="0"/>
        <v>150</v>
      </c>
      <c r="J17" s="30">
        <v>12</v>
      </c>
      <c r="K17" s="30">
        <v>100</v>
      </c>
      <c r="L17" s="33">
        <f t="shared" si="1"/>
        <v>1200</v>
      </c>
      <c r="M17" s="33">
        <v>0</v>
      </c>
      <c r="N17" s="33">
        <f t="shared" si="2"/>
        <v>0</v>
      </c>
      <c r="O17" s="30">
        <f t="shared" si="3"/>
        <v>50</v>
      </c>
      <c r="P17" s="33">
        <f t="shared" si="4"/>
        <v>600</v>
      </c>
      <c r="Q17" s="33"/>
      <c r="R17" s="33">
        <f t="shared" si="5"/>
        <v>0</v>
      </c>
      <c r="S17" s="34">
        <f t="shared" si="6"/>
        <v>1800</v>
      </c>
    </row>
    <row r="18" spans="1:19" s="21" customFormat="1" ht="21">
      <c r="A18" s="30">
        <v>11</v>
      </c>
      <c r="B18" s="22" t="s">
        <v>27</v>
      </c>
      <c r="C18" s="23" t="s">
        <v>32</v>
      </c>
      <c r="D18" s="31">
        <v>0</v>
      </c>
      <c r="E18" s="31">
        <v>0</v>
      </c>
      <c r="F18" s="32">
        <v>6</v>
      </c>
      <c r="G18" s="30">
        <v>20</v>
      </c>
      <c r="H18" s="30">
        <v>14</v>
      </c>
      <c r="I18" s="30">
        <f t="shared" si="0"/>
        <v>6</v>
      </c>
      <c r="J18" s="30">
        <v>3990</v>
      </c>
      <c r="K18" s="30">
        <v>3</v>
      </c>
      <c r="L18" s="33">
        <f t="shared" si="1"/>
        <v>11970</v>
      </c>
      <c r="M18" s="33">
        <v>0</v>
      </c>
      <c r="N18" s="33">
        <f t="shared" si="2"/>
        <v>0</v>
      </c>
      <c r="O18" s="30">
        <f t="shared" si="3"/>
        <v>3</v>
      </c>
      <c r="P18" s="33">
        <f t="shared" si="4"/>
        <v>11970</v>
      </c>
      <c r="Q18" s="33"/>
      <c r="R18" s="33">
        <f t="shared" si="5"/>
        <v>0</v>
      </c>
      <c r="S18" s="34">
        <f t="shared" si="6"/>
        <v>23940</v>
      </c>
    </row>
    <row r="19" spans="1:19" s="27" customFormat="1" ht="21">
      <c r="A19" s="25"/>
      <c r="B19" s="26" t="s">
        <v>55</v>
      </c>
      <c r="C19" s="358" t="s">
        <v>56</v>
      </c>
      <c r="D19" s="358"/>
      <c r="E19" s="358"/>
      <c r="F19" s="358"/>
      <c r="G19" s="358"/>
      <c r="H19" s="358"/>
      <c r="I19" s="358"/>
      <c r="J19" s="36"/>
      <c r="K19" s="36"/>
      <c r="L19" s="37"/>
      <c r="M19" s="37"/>
      <c r="N19" s="37"/>
      <c r="O19" s="36"/>
      <c r="P19" s="37"/>
      <c r="Q19" s="37"/>
      <c r="R19" s="38"/>
      <c r="S19" s="39">
        <f>SUM(S8:S18)</f>
        <v>815258</v>
      </c>
    </row>
    <row r="21" spans="1:19" ht="21">
      <c r="A21" s="377" t="s">
        <v>1341</v>
      </c>
      <c r="B21" s="377"/>
      <c r="C21" s="377"/>
      <c r="D21" s="377"/>
      <c r="E21" s="377"/>
      <c r="F21" s="377" t="s">
        <v>1767</v>
      </c>
      <c r="G21" s="377"/>
      <c r="H21" s="377"/>
      <c r="I21" s="377"/>
      <c r="J21" s="377"/>
      <c r="K21" s="377"/>
      <c r="L21" s="377"/>
      <c r="M21" s="377" t="s">
        <v>1770</v>
      </c>
      <c r="N21" s="377"/>
      <c r="O21" s="377"/>
      <c r="P21" s="377"/>
      <c r="Q21" s="377"/>
      <c r="R21" s="377"/>
      <c r="S21" s="377"/>
    </row>
    <row r="22" spans="1:19" ht="21">
      <c r="A22" s="377" t="s">
        <v>1773</v>
      </c>
      <c r="B22" s="377"/>
      <c r="C22" s="377"/>
      <c r="D22" s="377"/>
      <c r="E22" s="377"/>
      <c r="F22" s="377" t="s">
        <v>1768</v>
      </c>
      <c r="G22" s="377"/>
      <c r="H22" s="377"/>
      <c r="I22" s="377"/>
      <c r="J22" s="377"/>
      <c r="K22" s="377"/>
      <c r="L22" s="377"/>
      <c r="M22" s="377" t="s">
        <v>1771</v>
      </c>
      <c r="N22" s="377"/>
      <c r="O22" s="377"/>
      <c r="P22" s="377"/>
      <c r="Q22" s="377"/>
      <c r="R22" s="377"/>
      <c r="S22" s="377"/>
    </row>
    <row r="23" spans="1:19" ht="21">
      <c r="A23" s="377" t="s">
        <v>1774</v>
      </c>
      <c r="B23" s="377"/>
      <c r="C23" s="377"/>
      <c r="D23" s="377"/>
      <c r="E23" s="377"/>
      <c r="F23" s="378" t="s">
        <v>1769</v>
      </c>
      <c r="G23" s="378"/>
      <c r="H23" s="378"/>
      <c r="I23" s="378"/>
      <c r="J23" s="378"/>
      <c r="K23" s="378"/>
      <c r="L23" s="378"/>
      <c r="M23" s="377" t="s">
        <v>1772</v>
      </c>
      <c r="N23" s="377"/>
      <c r="O23" s="377"/>
      <c r="P23" s="377"/>
      <c r="Q23" s="377"/>
      <c r="R23" s="377"/>
      <c r="S23" s="377"/>
    </row>
  </sheetData>
  <sheetProtection/>
  <mergeCells count="29">
    <mergeCell ref="A23:E23"/>
    <mergeCell ref="F23:L23"/>
    <mergeCell ref="M23:S23"/>
    <mergeCell ref="A21:E21"/>
    <mergeCell ref="F21:L21"/>
    <mergeCell ref="M21:S21"/>
    <mergeCell ref="A22:E22"/>
    <mergeCell ref="F22:L22"/>
    <mergeCell ref="M22:S22"/>
    <mergeCell ref="D6:F6"/>
    <mergeCell ref="B5:B7"/>
    <mergeCell ref="C5:C7"/>
    <mergeCell ref="H5:H7"/>
    <mergeCell ref="K5:L5"/>
    <mergeCell ref="S5:S7"/>
    <mergeCell ref="K6:L6"/>
    <mergeCell ref="M6:N6"/>
    <mergeCell ref="O6:P6"/>
    <mergeCell ref="Q6:R6"/>
    <mergeCell ref="C19:I19"/>
    <mergeCell ref="M5:N5"/>
    <mergeCell ref="O5:P5"/>
    <mergeCell ref="Q5:R5"/>
    <mergeCell ref="A1:S1"/>
    <mergeCell ref="A2:S2"/>
    <mergeCell ref="A3:S3"/>
    <mergeCell ref="A4:S4"/>
    <mergeCell ref="A5:A7"/>
    <mergeCell ref="D5:F5"/>
  </mergeCells>
  <printOptions/>
  <pageMargins left="0.5511811023622047" right="0.15748031496062992" top="0.3937007874015748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37">
      <selection activeCell="J41" sqref="J41"/>
    </sheetView>
  </sheetViews>
  <sheetFormatPr defaultColWidth="9.140625" defaultRowHeight="21.75"/>
  <cols>
    <col min="1" max="1" width="5.57421875" style="40" customWidth="1"/>
    <col min="2" max="2" width="20.8515625" style="18" customWidth="1"/>
    <col min="3" max="3" width="7.00390625" style="19" customWidth="1"/>
    <col min="4" max="5" width="6.140625" style="40" customWidth="1"/>
    <col min="6" max="6" width="7.140625" style="40" customWidth="1"/>
    <col min="7" max="7" width="8.57421875" style="40" customWidth="1"/>
    <col min="8" max="8" width="7.140625" style="40" customWidth="1"/>
    <col min="9" max="9" width="8.57421875" style="41" customWidth="1"/>
    <col min="10" max="10" width="7.57421875" style="40" customWidth="1"/>
    <col min="11" max="11" width="6.57421875" style="40" customWidth="1"/>
    <col min="12" max="12" width="8.57421875" style="41" customWidth="1"/>
    <col min="13" max="13" width="6.57421875" style="41" customWidth="1"/>
    <col min="14" max="14" width="5.57421875" style="41" customWidth="1"/>
    <col min="15" max="15" width="6.57421875" style="40" customWidth="1"/>
    <col min="16" max="16" width="8.57421875" style="41" customWidth="1"/>
    <col min="17" max="17" width="6.57421875" style="41" customWidth="1"/>
    <col min="18" max="18" width="5.57421875" style="41" customWidth="1"/>
    <col min="19" max="19" width="11.140625" style="41" bestFit="1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57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16" customFormat="1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20" customFormat="1" ht="21" customHeight="1">
      <c r="A5" s="364" t="s">
        <v>1</v>
      </c>
      <c r="B5" s="364" t="s">
        <v>7</v>
      </c>
      <c r="C5" s="371" t="s">
        <v>2</v>
      </c>
      <c r="D5" s="365" t="s">
        <v>39</v>
      </c>
      <c r="E5" s="366"/>
      <c r="F5" s="367"/>
      <c r="G5" s="72" t="s">
        <v>40</v>
      </c>
      <c r="H5" s="372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374" t="s">
        <v>5</v>
      </c>
    </row>
    <row r="6" spans="1:19" s="20" customFormat="1" ht="21" customHeight="1">
      <c r="A6" s="364"/>
      <c r="B6" s="364"/>
      <c r="C6" s="371"/>
      <c r="D6" s="368" t="s">
        <v>44</v>
      </c>
      <c r="E6" s="369"/>
      <c r="F6" s="370"/>
      <c r="G6" s="73" t="s">
        <v>45</v>
      </c>
      <c r="H6" s="372"/>
      <c r="I6" s="55" t="s">
        <v>46</v>
      </c>
      <c r="J6" s="55" t="s">
        <v>47</v>
      </c>
      <c r="K6" s="375" t="s">
        <v>48</v>
      </c>
      <c r="L6" s="376"/>
      <c r="M6" s="375" t="s">
        <v>49</v>
      </c>
      <c r="N6" s="376"/>
      <c r="O6" s="375" t="s">
        <v>50</v>
      </c>
      <c r="P6" s="376"/>
      <c r="Q6" s="375" t="s">
        <v>51</v>
      </c>
      <c r="R6" s="376"/>
      <c r="S6" s="374"/>
    </row>
    <row r="7" spans="1:19" s="20" customFormat="1" ht="21">
      <c r="A7" s="364"/>
      <c r="B7" s="364"/>
      <c r="C7" s="364"/>
      <c r="D7" s="68">
        <v>2558</v>
      </c>
      <c r="E7" s="68">
        <v>2559</v>
      </c>
      <c r="F7" s="68">
        <v>2560</v>
      </c>
      <c r="G7" s="68">
        <v>2561</v>
      </c>
      <c r="H7" s="373"/>
      <c r="I7" s="56">
        <v>2561</v>
      </c>
      <c r="J7" s="56" t="s">
        <v>2</v>
      </c>
      <c r="K7" s="70" t="s">
        <v>52</v>
      </c>
      <c r="L7" s="68" t="s">
        <v>4</v>
      </c>
      <c r="M7" s="71" t="s">
        <v>52</v>
      </c>
      <c r="N7" s="68" t="s">
        <v>4</v>
      </c>
      <c r="O7" s="68" t="s">
        <v>52</v>
      </c>
      <c r="P7" s="68" t="s">
        <v>4</v>
      </c>
      <c r="Q7" s="71" t="s">
        <v>52</v>
      </c>
      <c r="R7" s="68" t="s">
        <v>4</v>
      </c>
      <c r="S7" s="372"/>
    </row>
    <row r="8" spans="1:19" s="21" customFormat="1" ht="21" customHeight="1">
      <c r="A8" s="30">
        <v>1</v>
      </c>
      <c r="B8" s="22" t="s">
        <v>58</v>
      </c>
      <c r="C8" s="23" t="s">
        <v>59</v>
      </c>
      <c r="D8" s="31">
        <v>28</v>
      </c>
      <c r="E8" s="31">
        <v>0</v>
      </c>
      <c r="F8" s="32">
        <v>7</v>
      </c>
      <c r="G8" s="30">
        <v>10</v>
      </c>
      <c r="H8" s="30">
        <v>6</v>
      </c>
      <c r="I8" s="30">
        <f>G8-H8</f>
        <v>4</v>
      </c>
      <c r="J8" s="30">
        <v>35</v>
      </c>
      <c r="K8" s="30">
        <v>5</v>
      </c>
      <c r="L8" s="33">
        <f>K8*J8</f>
        <v>175</v>
      </c>
      <c r="M8" s="33">
        <v>0</v>
      </c>
      <c r="N8" s="33">
        <f>M8*J8</f>
        <v>0</v>
      </c>
      <c r="O8" s="30">
        <f>I8-K8</f>
        <v>-1</v>
      </c>
      <c r="P8" s="33">
        <f>O8*J8</f>
        <v>-35</v>
      </c>
      <c r="Q8" s="33">
        <v>0</v>
      </c>
      <c r="R8" s="33">
        <f>Q8*J8</f>
        <v>0</v>
      </c>
      <c r="S8" s="34">
        <f>L8+N8+P8+R8</f>
        <v>140</v>
      </c>
    </row>
    <row r="9" spans="1:19" s="21" customFormat="1" ht="21" customHeight="1">
      <c r="A9" s="30">
        <v>2</v>
      </c>
      <c r="B9" s="22" t="s">
        <v>60</v>
      </c>
      <c r="C9" s="23" t="s">
        <v>61</v>
      </c>
      <c r="D9" s="31">
        <v>0</v>
      </c>
      <c r="E9" s="31">
        <v>6</v>
      </c>
      <c r="F9" s="32">
        <v>1</v>
      </c>
      <c r="G9" s="30">
        <v>10</v>
      </c>
      <c r="H9" s="30">
        <v>7</v>
      </c>
      <c r="I9" s="30">
        <f aca="true" t="shared" si="0" ref="I9:I72">G9-H9</f>
        <v>3</v>
      </c>
      <c r="J9" s="30">
        <v>9</v>
      </c>
      <c r="K9" s="30">
        <v>5</v>
      </c>
      <c r="L9" s="33">
        <f aca="true" t="shared" si="1" ref="L9:L72">K9*J9</f>
        <v>45</v>
      </c>
      <c r="M9" s="33">
        <v>0</v>
      </c>
      <c r="N9" s="33">
        <f aca="true" t="shared" si="2" ref="N9:N72">M9*J9</f>
        <v>0</v>
      </c>
      <c r="O9" s="30">
        <f aca="true" t="shared" si="3" ref="O9:O18">I9-K9</f>
        <v>-2</v>
      </c>
      <c r="P9" s="33">
        <f aca="true" t="shared" si="4" ref="P9:P18">O9*J9</f>
        <v>-18</v>
      </c>
      <c r="Q9" s="33">
        <v>0</v>
      </c>
      <c r="R9" s="33">
        <f aca="true" t="shared" si="5" ref="R9:R72">Q9*J9</f>
        <v>0</v>
      </c>
      <c r="S9" s="34">
        <f aca="true" t="shared" si="6" ref="S9:S72">L9+N9+P9+R9</f>
        <v>27</v>
      </c>
    </row>
    <row r="10" spans="1:19" s="21" customFormat="1" ht="21" customHeight="1">
      <c r="A10" s="30">
        <v>3</v>
      </c>
      <c r="B10" s="22" t="s">
        <v>62</v>
      </c>
      <c r="C10" s="23" t="s">
        <v>61</v>
      </c>
      <c r="D10" s="31">
        <v>0</v>
      </c>
      <c r="E10" s="31">
        <v>0</v>
      </c>
      <c r="F10" s="43">
        <v>0</v>
      </c>
      <c r="G10" s="30">
        <v>10</v>
      </c>
      <c r="H10" s="30">
        <v>26</v>
      </c>
      <c r="I10" s="30">
        <v>0</v>
      </c>
      <c r="J10" s="30">
        <v>7</v>
      </c>
      <c r="K10" s="30">
        <v>0</v>
      </c>
      <c r="L10" s="33">
        <f t="shared" si="1"/>
        <v>0</v>
      </c>
      <c r="M10" s="33">
        <v>0</v>
      </c>
      <c r="N10" s="33">
        <f t="shared" si="2"/>
        <v>0</v>
      </c>
      <c r="O10" s="30">
        <f t="shared" si="3"/>
        <v>0</v>
      </c>
      <c r="P10" s="33">
        <f t="shared" si="4"/>
        <v>0</v>
      </c>
      <c r="Q10" s="33">
        <v>0</v>
      </c>
      <c r="R10" s="33">
        <f t="shared" si="5"/>
        <v>0</v>
      </c>
      <c r="S10" s="34">
        <f t="shared" si="6"/>
        <v>0</v>
      </c>
    </row>
    <row r="11" spans="1:19" s="21" customFormat="1" ht="21" customHeight="1">
      <c r="A11" s="30">
        <v>4</v>
      </c>
      <c r="B11" s="22" t="s">
        <v>63</v>
      </c>
      <c r="C11" s="23" t="s">
        <v>59</v>
      </c>
      <c r="D11" s="31">
        <v>24</v>
      </c>
      <c r="E11" s="31">
        <v>29</v>
      </c>
      <c r="F11" s="35">
        <v>51</v>
      </c>
      <c r="G11" s="30">
        <v>100</v>
      </c>
      <c r="H11" s="30">
        <v>41</v>
      </c>
      <c r="I11" s="30">
        <f t="shared" si="0"/>
        <v>59</v>
      </c>
      <c r="J11" s="30">
        <v>160</v>
      </c>
      <c r="K11" s="30">
        <v>30</v>
      </c>
      <c r="L11" s="33">
        <f t="shared" si="1"/>
        <v>4800</v>
      </c>
      <c r="M11" s="33">
        <v>0</v>
      </c>
      <c r="N11" s="33">
        <f t="shared" si="2"/>
        <v>0</v>
      </c>
      <c r="O11" s="30">
        <f t="shared" si="3"/>
        <v>29</v>
      </c>
      <c r="P11" s="33">
        <f t="shared" si="4"/>
        <v>4640</v>
      </c>
      <c r="Q11" s="33">
        <v>0</v>
      </c>
      <c r="R11" s="33">
        <f t="shared" si="5"/>
        <v>0</v>
      </c>
      <c r="S11" s="34">
        <f t="shared" si="6"/>
        <v>9440</v>
      </c>
    </row>
    <row r="12" spans="1:19" s="21" customFormat="1" ht="21" customHeight="1">
      <c r="A12" s="30">
        <v>5</v>
      </c>
      <c r="B12" s="22" t="s">
        <v>64</v>
      </c>
      <c r="C12" s="23" t="s">
        <v>65</v>
      </c>
      <c r="D12" s="31">
        <v>72</v>
      </c>
      <c r="E12" s="31">
        <v>45</v>
      </c>
      <c r="F12" s="32">
        <v>27</v>
      </c>
      <c r="G12" s="30">
        <v>60</v>
      </c>
      <c r="H12" s="30">
        <v>42</v>
      </c>
      <c r="I12" s="30">
        <f t="shared" si="0"/>
        <v>18</v>
      </c>
      <c r="J12" s="30">
        <v>60</v>
      </c>
      <c r="K12" s="30">
        <v>9</v>
      </c>
      <c r="L12" s="33">
        <f t="shared" si="1"/>
        <v>540</v>
      </c>
      <c r="M12" s="33">
        <v>0</v>
      </c>
      <c r="N12" s="33">
        <f t="shared" si="2"/>
        <v>0</v>
      </c>
      <c r="O12" s="30">
        <f t="shared" si="3"/>
        <v>9</v>
      </c>
      <c r="P12" s="33">
        <f t="shared" si="4"/>
        <v>540</v>
      </c>
      <c r="Q12" s="33">
        <v>0</v>
      </c>
      <c r="R12" s="33">
        <f t="shared" si="5"/>
        <v>0</v>
      </c>
      <c r="S12" s="34">
        <f t="shared" si="6"/>
        <v>1080</v>
      </c>
    </row>
    <row r="13" spans="1:19" s="21" customFormat="1" ht="21" customHeight="1">
      <c r="A13" s="30">
        <v>6</v>
      </c>
      <c r="B13" s="22" t="s">
        <v>66</v>
      </c>
      <c r="C13" s="23" t="s">
        <v>67</v>
      </c>
      <c r="D13" s="31">
        <v>49</v>
      </c>
      <c r="E13" s="31">
        <v>60</v>
      </c>
      <c r="F13" s="32">
        <v>42</v>
      </c>
      <c r="G13" s="30">
        <v>100</v>
      </c>
      <c r="H13" s="30">
        <v>89</v>
      </c>
      <c r="I13" s="30">
        <f t="shared" si="0"/>
        <v>11</v>
      </c>
      <c r="J13" s="30">
        <v>33</v>
      </c>
      <c r="K13" s="30">
        <v>11</v>
      </c>
      <c r="L13" s="33">
        <f t="shared" si="1"/>
        <v>363</v>
      </c>
      <c r="M13" s="33">
        <v>0</v>
      </c>
      <c r="N13" s="33">
        <f t="shared" si="2"/>
        <v>0</v>
      </c>
      <c r="O13" s="30">
        <f t="shared" si="3"/>
        <v>0</v>
      </c>
      <c r="P13" s="33">
        <f t="shared" si="4"/>
        <v>0</v>
      </c>
      <c r="Q13" s="33">
        <v>0</v>
      </c>
      <c r="R13" s="33">
        <f t="shared" si="5"/>
        <v>0</v>
      </c>
      <c r="S13" s="34">
        <f t="shared" si="6"/>
        <v>363</v>
      </c>
    </row>
    <row r="14" spans="1:19" s="21" customFormat="1" ht="21" customHeight="1">
      <c r="A14" s="30">
        <v>7</v>
      </c>
      <c r="B14" s="22" t="s">
        <v>68</v>
      </c>
      <c r="C14" s="23" t="s">
        <v>65</v>
      </c>
      <c r="D14" s="31">
        <v>15</v>
      </c>
      <c r="E14" s="31">
        <v>3</v>
      </c>
      <c r="F14" s="32">
        <v>3</v>
      </c>
      <c r="G14" s="30">
        <v>10</v>
      </c>
      <c r="H14" s="30">
        <v>10</v>
      </c>
      <c r="I14" s="30">
        <f t="shared" si="0"/>
        <v>0</v>
      </c>
      <c r="J14" s="30">
        <v>65</v>
      </c>
      <c r="K14" s="30">
        <v>0</v>
      </c>
      <c r="L14" s="33">
        <f t="shared" si="1"/>
        <v>0</v>
      </c>
      <c r="M14" s="33">
        <v>0</v>
      </c>
      <c r="N14" s="33">
        <f t="shared" si="2"/>
        <v>0</v>
      </c>
      <c r="O14" s="30">
        <f t="shared" si="3"/>
        <v>0</v>
      </c>
      <c r="P14" s="33">
        <f t="shared" si="4"/>
        <v>0</v>
      </c>
      <c r="Q14" s="33">
        <v>0</v>
      </c>
      <c r="R14" s="33">
        <f t="shared" si="5"/>
        <v>0</v>
      </c>
      <c r="S14" s="34">
        <f t="shared" si="6"/>
        <v>0</v>
      </c>
    </row>
    <row r="15" spans="1:19" s="21" customFormat="1" ht="21" customHeight="1">
      <c r="A15" s="30">
        <v>8</v>
      </c>
      <c r="B15" s="22" t="s">
        <v>69</v>
      </c>
      <c r="C15" s="23" t="s">
        <v>65</v>
      </c>
      <c r="D15" s="31">
        <v>111</v>
      </c>
      <c r="E15" s="31">
        <v>109</v>
      </c>
      <c r="F15" s="32">
        <v>68</v>
      </c>
      <c r="G15" s="30">
        <v>120</v>
      </c>
      <c r="H15" s="30">
        <v>23</v>
      </c>
      <c r="I15" s="30">
        <f t="shared" si="0"/>
        <v>97</v>
      </c>
      <c r="J15" s="30">
        <v>40</v>
      </c>
      <c r="K15" s="30">
        <v>60</v>
      </c>
      <c r="L15" s="33">
        <f t="shared" si="1"/>
        <v>2400</v>
      </c>
      <c r="M15" s="33">
        <v>0</v>
      </c>
      <c r="N15" s="33">
        <f t="shared" si="2"/>
        <v>0</v>
      </c>
      <c r="O15" s="30">
        <f t="shared" si="3"/>
        <v>37</v>
      </c>
      <c r="P15" s="33">
        <f t="shared" si="4"/>
        <v>1480</v>
      </c>
      <c r="Q15" s="33">
        <v>0</v>
      </c>
      <c r="R15" s="33">
        <f t="shared" si="5"/>
        <v>0</v>
      </c>
      <c r="S15" s="34">
        <f t="shared" si="6"/>
        <v>3880</v>
      </c>
    </row>
    <row r="16" spans="1:19" s="21" customFormat="1" ht="21" customHeight="1">
      <c r="A16" s="30">
        <v>9</v>
      </c>
      <c r="B16" s="22" t="s">
        <v>70</v>
      </c>
      <c r="C16" s="23" t="s">
        <v>54</v>
      </c>
      <c r="D16" s="31">
        <v>84</v>
      </c>
      <c r="E16" s="31">
        <v>104</v>
      </c>
      <c r="F16" s="32">
        <v>186</v>
      </c>
      <c r="G16" s="30">
        <v>300</v>
      </c>
      <c r="H16" s="30">
        <v>46</v>
      </c>
      <c r="I16" s="30">
        <f t="shared" si="0"/>
        <v>254</v>
      </c>
      <c r="J16" s="30">
        <v>25</v>
      </c>
      <c r="K16" s="30">
        <v>150</v>
      </c>
      <c r="L16" s="33">
        <f t="shared" si="1"/>
        <v>3750</v>
      </c>
      <c r="M16" s="33">
        <v>0</v>
      </c>
      <c r="N16" s="33">
        <f t="shared" si="2"/>
        <v>0</v>
      </c>
      <c r="O16" s="30">
        <f t="shared" si="3"/>
        <v>104</v>
      </c>
      <c r="P16" s="33">
        <f t="shared" si="4"/>
        <v>2600</v>
      </c>
      <c r="Q16" s="33">
        <v>0</v>
      </c>
      <c r="R16" s="33">
        <f t="shared" si="5"/>
        <v>0</v>
      </c>
      <c r="S16" s="34">
        <f t="shared" si="6"/>
        <v>6350</v>
      </c>
    </row>
    <row r="17" spans="1:19" s="21" customFormat="1" ht="21" customHeight="1">
      <c r="A17" s="30">
        <v>10</v>
      </c>
      <c r="B17" s="22" t="s">
        <v>71</v>
      </c>
      <c r="C17" s="23" t="s">
        <v>28</v>
      </c>
      <c r="D17" s="31">
        <v>57</v>
      </c>
      <c r="E17" s="31">
        <v>76</v>
      </c>
      <c r="F17" s="32">
        <v>45</v>
      </c>
      <c r="G17" s="30">
        <v>80</v>
      </c>
      <c r="H17" s="30">
        <v>12</v>
      </c>
      <c r="I17" s="30">
        <f t="shared" si="0"/>
        <v>68</v>
      </c>
      <c r="J17" s="30">
        <v>25</v>
      </c>
      <c r="K17" s="30">
        <v>40</v>
      </c>
      <c r="L17" s="33">
        <f t="shared" si="1"/>
        <v>1000</v>
      </c>
      <c r="M17" s="33">
        <v>0</v>
      </c>
      <c r="N17" s="33">
        <f t="shared" si="2"/>
        <v>0</v>
      </c>
      <c r="O17" s="30">
        <f t="shared" si="3"/>
        <v>28</v>
      </c>
      <c r="P17" s="33">
        <f t="shared" si="4"/>
        <v>700</v>
      </c>
      <c r="Q17" s="33">
        <v>0</v>
      </c>
      <c r="R17" s="33">
        <f t="shared" si="5"/>
        <v>0</v>
      </c>
      <c r="S17" s="34">
        <f t="shared" si="6"/>
        <v>1700</v>
      </c>
    </row>
    <row r="18" spans="1:19" s="21" customFormat="1" ht="21" customHeight="1">
      <c r="A18" s="30">
        <v>11</v>
      </c>
      <c r="B18" s="22" t="s">
        <v>72</v>
      </c>
      <c r="C18" s="23" t="s">
        <v>54</v>
      </c>
      <c r="D18" s="31">
        <v>0</v>
      </c>
      <c r="E18" s="31">
        <v>1</v>
      </c>
      <c r="F18" s="32">
        <v>1</v>
      </c>
      <c r="G18" s="30">
        <v>20</v>
      </c>
      <c r="H18" s="30">
        <v>4</v>
      </c>
      <c r="I18" s="30">
        <f t="shared" si="0"/>
        <v>16</v>
      </c>
      <c r="J18" s="30">
        <v>130</v>
      </c>
      <c r="K18" s="30">
        <v>10</v>
      </c>
      <c r="L18" s="33">
        <f t="shared" si="1"/>
        <v>1300</v>
      </c>
      <c r="M18" s="33">
        <v>0</v>
      </c>
      <c r="N18" s="33">
        <f t="shared" si="2"/>
        <v>0</v>
      </c>
      <c r="O18" s="30">
        <f t="shared" si="3"/>
        <v>6</v>
      </c>
      <c r="P18" s="33">
        <f t="shared" si="4"/>
        <v>780</v>
      </c>
      <c r="Q18" s="33">
        <v>0</v>
      </c>
      <c r="R18" s="33">
        <f t="shared" si="5"/>
        <v>0</v>
      </c>
      <c r="S18" s="34">
        <f t="shared" si="6"/>
        <v>2080</v>
      </c>
    </row>
    <row r="19" spans="1:19" ht="21" customHeight="1">
      <c r="A19" s="30">
        <v>12</v>
      </c>
      <c r="B19" s="24" t="s">
        <v>73</v>
      </c>
      <c r="C19" s="17" t="s">
        <v>74</v>
      </c>
      <c r="D19" s="30">
        <v>0</v>
      </c>
      <c r="E19" s="30">
        <v>0</v>
      </c>
      <c r="F19" s="30">
        <v>6</v>
      </c>
      <c r="G19" s="30">
        <v>10</v>
      </c>
      <c r="H19" s="30">
        <v>16</v>
      </c>
      <c r="I19" s="30">
        <v>0</v>
      </c>
      <c r="J19" s="30">
        <v>299</v>
      </c>
      <c r="K19" s="30">
        <v>0</v>
      </c>
      <c r="L19" s="33">
        <f t="shared" si="1"/>
        <v>0</v>
      </c>
      <c r="M19" s="33">
        <v>0</v>
      </c>
      <c r="N19" s="33">
        <f t="shared" si="2"/>
        <v>0</v>
      </c>
      <c r="O19" s="30">
        <f aca="true" t="shared" si="7" ref="O19:O82">I19-K19</f>
        <v>0</v>
      </c>
      <c r="P19" s="33">
        <f aca="true" t="shared" si="8" ref="P19:P82">O19*J19</f>
        <v>0</v>
      </c>
      <c r="Q19" s="33">
        <v>0</v>
      </c>
      <c r="R19" s="33">
        <f t="shared" si="5"/>
        <v>0</v>
      </c>
      <c r="S19" s="34">
        <f t="shared" si="6"/>
        <v>0</v>
      </c>
    </row>
    <row r="20" spans="1:19" ht="21" customHeight="1">
      <c r="A20" s="30">
        <v>13</v>
      </c>
      <c r="B20" s="24" t="s">
        <v>75</v>
      </c>
      <c r="C20" s="17" t="s">
        <v>76</v>
      </c>
      <c r="D20" s="30">
        <v>6</v>
      </c>
      <c r="E20" s="30">
        <v>1</v>
      </c>
      <c r="F20" s="30">
        <v>5</v>
      </c>
      <c r="G20" s="30">
        <v>10</v>
      </c>
      <c r="H20" s="30">
        <v>20</v>
      </c>
      <c r="I20" s="30">
        <v>0</v>
      </c>
      <c r="J20" s="30">
        <v>10</v>
      </c>
      <c r="K20" s="30">
        <v>0</v>
      </c>
      <c r="L20" s="33">
        <f t="shared" si="1"/>
        <v>0</v>
      </c>
      <c r="M20" s="33">
        <v>0</v>
      </c>
      <c r="N20" s="33">
        <f t="shared" si="2"/>
        <v>0</v>
      </c>
      <c r="O20" s="30">
        <f t="shared" si="7"/>
        <v>0</v>
      </c>
      <c r="P20" s="33">
        <f t="shared" si="8"/>
        <v>0</v>
      </c>
      <c r="Q20" s="33">
        <v>0</v>
      </c>
      <c r="R20" s="33">
        <f t="shared" si="5"/>
        <v>0</v>
      </c>
      <c r="S20" s="34">
        <f t="shared" si="6"/>
        <v>0</v>
      </c>
    </row>
    <row r="21" spans="1:19" ht="21" customHeight="1">
      <c r="A21" s="30">
        <v>14</v>
      </c>
      <c r="B21" s="24" t="s">
        <v>77</v>
      </c>
      <c r="C21" s="17" t="s">
        <v>54</v>
      </c>
      <c r="D21" s="30">
        <v>1</v>
      </c>
      <c r="E21" s="30">
        <v>7</v>
      </c>
      <c r="F21" s="30">
        <v>0</v>
      </c>
      <c r="G21" s="30">
        <v>0</v>
      </c>
      <c r="H21" s="30">
        <v>0</v>
      </c>
      <c r="I21" s="30">
        <f t="shared" si="0"/>
        <v>0</v>
      </c>
      <c r="J21" s="30">
        <v>490</v>
      </c>
      <c r="K21" s="30">
        <v>0</v>
      </c>
      <c r="L21" s="33">
        <f t="shared" si="1"/>
        <v>0</v>
      </c>
      <c r="M21" s="33">
        <v>0</v>
      </c>
      <c r="N21" s="33">
        <f t="shared" si="2"/>
        <v>0</v>
      </c>
      <c r="O21" s="30">
        <f t="shared" si="7"/>
        <v>0</v>
      </c>
      <c r="P21" s="33">
        <f t="shared" si="8"/>
        <v>0</v>
      </c>
      <c r="Q21" s="33">
        <v>0</v>
      </c>
      <c r="R21" s="33">
        <f t="shared" si="5"/>
        <v>0</v>
      </c>
      <c r="S21" s="34">
        <f t="shared" si="6"/>
        <v>0</v>
      </c>
    </row>
    <row r="22" spans="1:19" ht="21" customHeight="1">
      <c r="A22" s="30">
        <v>15</v>
      </c>
      <c r="B22" s="24" t="s">
        <v>78</v>
      </c>
      <c r="C22" s="17" t="s">
        <v>54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0">
        <v>72</v>
      </c>
      <c r="K22" s="30">
        <v>0</v>
      </c>
      <c r="L22" s="33">
        <f t="shared" si="1"/>
        <v>0</v>
      </c>
      <c r="M22" s="33">
        <v>0</v>
      </c>
      <c r="N22" s="33">
        <f t="shared" si="2"/>
        <v>0</v>
      </c>
      <c r="O22" s="30">
        <f t="shared" si="7"/>
        <v>0</v>
      </c>
      <c r="P22" s="33">
        <f t="shared" si="8"/>
        <v>0</v>
      </c>
      <c r="Q22" s="33">
        <v>0</v>
      </c>
      <c r="R22" s="33">
        <f t="shared" si="5"/>
        <v>0</v>
      </c>
      <c r="S22" s="34">
        <f t="shared" si="6"/>
        <v>0</v>
      </c>
    </row>
    <row r="23" spans="1:19" ht="21" customHeight="1">
      <c r="A23" s="30">
        <v>16</v>
      </c>
      <c r="B23" s="24" t="s">
        <v>79</v>
      </c>
      <c r="C23" s="17" t="s">
        <v>61</v>
      </c>
      <c r="D23" s="30">
        <v>197</v>
      </c>
      <c r="E23" s="30">
        <v>352</v>
      </c>
      <c r="F23" s="30">
        <v>373</v>
      </c>
      <c r="G23" s="30">
        <v>600</v>
      </c>
      <c r="H23" s="30">
        <v>69</v>
      </c>
      <c r="I23" s="30">
        <f t="shared" si="0"/>
        <v>531</v>
      </c>
      <c r="J23" s="30">
        <v>23</v>
      </c>
      <c r="K23" s="30">
        <v>300</v>
      </c>
      <c r="L23" s="33">
        <f t="shared" si="1"/>
        <v>6900</v>
      </c>
      <c r="M23" s="33">
        <v>0</v>
      </c>
      <c r="N23" s="33">
        <f t="shared" si="2"/>
        <v>0</v>
      </c>
      <c r="O23" s="30">
        <f t="shared" si="7"/>
        <v>231</v>
      </c>
      <c r="P23" s="33">
        <f t="shared" si="8"/>
        <v>5313</v>
      </c>
      <c r="Q23" s="33">
        <v>0</v>
      </c>
      <c r="R23" s="33">
        <f t="shared" si="5"/>
        <v>0</v>
      </c>
      <c r="S23" s="34">
        <f t="shared" si="6"/>
        <v>12213</v>
      </c>
    </row>
    <row r="24" spans="1:19" ht="21" customHeight="1">
      <c r="A24" s="30">
        <v>17</v>
      </c>
      <c r="B24" s="24" t="s">
        <v>80</v>
      </c>
      <c r="C24" s="17" t="s">
        <v>61</v>
      </c>
      <c r="D24" s="30">
        <v>0</v>
      </c>
      <c r="E24" s="30">
        <v>0</v>
      </c>
      <c r="F24" s="30">
        <v>19</v>
      </c>
      <c r="G24" s="30">
        <v>50</v>
      </c>
      <c r="H24" s="30">
        <v>29</v>
      </c>
      <c r="I24" s="30">
        <f t="shared" si="0"/>
        <v>21</v>
      </c>
      <c r="J24" s="30">
        <v>30</v>
      </c>
      <c r="K24" s="30">
        <v>21</v>
      </c>
      <c r="L24" s="33">
        <f t="shared" si="1"/>
        <v>630</v>
      </c>
      <c r="M24" s="33">
        <v>0</v>
      </c>
      <c r="N24" s="33">
        <f t="shared" si="2"/>
        <v>0</v>
      </c>
      <c r="O24" s="30">
        <f t="shared" si="7"/>
        <v>0</v>
      </c>
      <c r="P24" s="33">
        <f t="shared" si="8"/>
        <v>0</v>
      </c>
      <c r="Q24" s="33">
        <v>0</v>
      </c>
      <c r="R24" s="33">
        <f t="shared" si="5"/>
        <v>0</v>
      </c>
      <c r="S24" s="34">
        <f t="shared" si="6"/>
        <v>630</v>
      </c>
    </row>
    <row r="25" spans="1:19" ht="21" customHeight="1">
      <c r="A25" s="30">
        <v>18</v>
      </c>
      <c r="B25" s="24" t="s">
        <v>81</v>
      </c>
      <c r="C25" s="17" t="s">
        <v>61</v>
      </c>
      <c r="D25" s="30">
        <v>86</v>
      </c>
      <c r="E25" s="30">
        <v>194</v>
      </c>
      <c r="F25" s="30">
        <v>130</v>
      </c>
      <c r="G25" s="30">
        <v>250</v>
      </c>
      <c r="H25" s="30">
        <v>106</v>
      </c>
      <c r="I25" s="30">
        <f t="shared" si="0"/>
        <v>144</v>
      </c>
      <c r="J25" s="30">
        <v>13</v>
      </c>
      <c r="K25" s="30">
        <v>120</v>
      </c>
      <c r="L25" s="33">
        <f t="shared" si="1"/>
        <v>1560</v>
      </c>
      <c r="M25" s="33">
        <v>0</v>
      </c>
      <c r="N25" s="33">
        <f t="shared" si="2"/>
        <v>0</v>
      </c>
      <c r="O25" s="30">
        <f t="shared" si="7"/>
        <v>24</v>
      </c>
      <c r="P25" s="33">
        <f t="shared" si="8"/>
        <v>312</v>
      </c>
      <c r="Q25" s="33">
        <v>0</v>
      </c>
      <c r="R25" s="33">
        <f t="shared" si="5"/>
        <v>0</v>
      </c>
      <c r="S25" s="34">
        <f t="shared" si="6"/>
        <v>1872</v>
      </c>
    </row>
    <row r="26" spans="1:19" ht="21" customHeight="1">
      <c r="A26" s="30">
        <v>19</v>
      </c>
      <c r="B26" s="24" t="s">
        <v>82</v>
      </c>
      <c r="C26" s="17" t="s">
        <v>67</v>
      </c>
      <c r="D26" s="30">
        <v>0</v>
      </c>
      <c r="E26" s="30">
        <v>1</v>
      </c>
      <c r="F26" s="30">
        <v>36</v>
      </c>
      <c r="G26" s="30">
        <v>60</v>
      </c>
      <c r="H26" s="30">
        <v>0</v>
      </c>
      <c r="I26" s="30">
        <f t="shared" si="0"/>
        <v>60</v>
      </c>
      <c r="J26" s="30">
        <v>10</v>
      </c>
      <c r="K26" s="30">
        <v>30</v>
      </c>
      <c r="L26" s="33">
        <f t="shared" si="1"/>
        <v>300</v>
      </c>
      <c r="M26" s="33">
        <v>0</v>
      </c>
      <c r="N26" s="33">
        <f t="shared" si="2"/>
        <v>0</v>
      </c>
      <c r="O26" s="30">
        <f t="shared" si="7"/>
        <v>30</v>
      </c>
      <c r="P26" s="33">
        <f t="shared" si="8"/>
        <v>300</v>
      </c>
      <c r="Q26" s="33">
        <v>0</v>
      </c>
      <c r="R26" s="33">
        <f t="shared" si="5"/>
        <v>0</v>
      </c>
      <c r="S26" s="34">
        <f t="shared" si="6"/>
        <v>600</v>
      </c>
    </row>
    <row r="27" spans="1:19" ht="21" customHeight="1">
      <c r="A27" s="30">
        <v>20</v>
      </c>
      <c r="B27" s="24" t="s">
        <v>83</v>
      </c>
      <c r="C27" s="17" t="s">
        <v>84</v>
      </c>
      <c r="D27" s="30">
        <v>246</v>
      </c>
      <c r="E27" s="30">
        <v>212</v>
      </c>
      <c r="F27" s="30">
        <v>155</v>
      </c>
      <c r="G27" s="30">
        <v>300</v>
      </c>
      <c r="H27" s="30">
        <v>37</v>
      </c>
      <c r="I27" s="30">
        <f t="shared" si="0"/>
        <v>263</v>
      </c>
      <c r="J27" s="30">
        <v>55</v>
      </c>
      <c r="K27" s="30">
        <v>150</v>
      </c>
      <c r="L27" s="33">
        <f t="shared" si="1"/>
        <v>8250</v>
      </c>
      <c r="M27" s="33">
        <v>0</v>
      </c>
      <c r="N27" s="33">
        <f t="shared" si="2"/>
        <v>0</v>
      </c>
      <c r="O27" s="30">
        <f t="shared" si="7"/>
        <v>113</v>
      </c>
      <c r="P27" s="33">
        <f t="shared" si="8"/>
        <v>6215</v>
      </c>
      <c r="Q27" s="33">
        <v>0</v>
      </c>
      <c r="R27" s="33">
        <f t="shared" si="5"/>
        <v>0</v>
      </c>
      <c r="S27" s="34">
        <f t="shared" si="6"/>
        <v>14465</v>
      </c>
    </row>
    <row r="28" spans="1:19" ht="21" customHeight="1">
      <c r="A28" s="30">
        <v>21</v>
      </c>
      <c r="B28" s="24" t="s">
        <v>85</v>
      </c>
      <c r="C28" s="17" t="s">
        <v>86</v>
      </c>
      <c r="D28" s="30">
        <v>0</v>
      </c>
      <c r="E28" s="30">
        <v>0</v>
      </c>
      <c r="F28" s="30">
        <v>24</v>
      </c>
      <c r="G28" s="30">
        <v>20</v>
      </c>
      <c r="H28" s="30">
        <v>68</v>
      </c>
      <c r="I28" s="30">
        <v>0</v>
      </c>
      <c r="J28" s="30">
        <v>8</v>
      </c>
      <c r="K28" s="30">
        <v>0</v>
      </c>
      <c r="L28" s="33">
        <f t="shared" si="1"/>
        <v>0</v>
      </c>
      <c r="M28" s="33">
        <v>0</v>
      </c>
      <c r="N28" s="33">
        <f t="shared" si="2"/>
        <v>0</v>
      </c>
      <c r="O28" s="30">
        <f t="shared" si="7"/>
        <v>0</v>
      </c>
      <c r="P28" s="33">
        <f t="shared" si="8"/>
        <v>0</v>
      </c>
      <c r="Q28" s="33">
        <v>0</v>
      </c>
      <c r="R28" s="33">
        <f t="shared" si="5"/>
        <v>0</v>
      </c>
      <c r="S28" s="34">
        <f t="shared" si="6"/>
        <v>0</v>
      </c>
    </row>
    <row r="29" spans="1:19" ht="21" customHeight="1">
      <c r="A29" s="30">
        <v>22</v>
      </c>
      <c r="B29" s="24" t="s">
        <v>87</v>
      </c>
      <c r="C29" s="17" t="s">
        <v>74</v>
      </c>
      <c r="D29" s="30">
        <v>13</v>
      </c>
      <c r="E29" s="30">
        <v>14</v>
      </c>
      <c r="F29" s="30">
        <v>10</v>
      </c>
      <c r="G29" s="30">
        <v>30</v>
      </c>
      <c r="H29" s="30">
        <v>4</v>
      </c>
      <c r="I29" s="30">
        <f t="shared" si="0"/>
        <v>26</v>
      </c>
      <c r="J29" s="30">
        <v>560</v>
      </c>
      <c r="K29" s="30">
        <v>13</v>
      </c>
      <c r="L29" s="33">
        <f t="shared" si="1"/>
        <v>7280</v>
      </c>
      <c r="M29" s="33">
        <v>0</v>
      </c>
      <c r="N29" s="33">
        <f t="shared" si="2"/>
        <v>0</v>
      </c>
      <c r="O29" s="30">
        <f t="shared" si="7"/>
        <v>13</v>
      </c>
      <c r="P29" s="33">
        <f t="shared" si="8"/>
        <v>7280</v>
      </c>
      <c r="Q29" s="33">
        <v>0</v>
      </c>
      <c r="R29" s="33">
        <f t="shared" si="5"/>
        <v>0</v>
      </c>
      <c r="S29" s="34">
        <f t="shared" si="6"/>
        <v>14560</v>
      </c>
    </row>
    <row r="30" spans="1:19" ht="21" customHeight="1">
      <c r="A30" s="30">
        <v>23</v>
      </c>
      <c r="B30" s="24" t="s">
        <v>88</v>
      </c>
      <c r="C30" s="17" t="s">
        <v>67</v>
      </c>
      <c r="D30" s="30">
        <v>33</v>
      </c>
      <c r="E30" s="30">
        <v>35</v>
      </c>
      <c r="F30" s="30">
        <v>36</v>
      </c>
      <c r="G30" s="30">
        <v>50</v>
      </c>
      <c r="H30" s="30">
        <v>13</v>
      </c>
      <c r="I30" s="30">
        <f t="shared" si="0"/>
        <v>37</v>
      </c>
      <c r="J30" s="30">
        <v>1400</v>
      </c>
      <c r="K30" s="30">
        <v>24</v>
      </c>
      <c r="L30" s="33">
        <f t="shared" si="1"/>
        <v>33600</v>
      </c>
      <c r="M30" s="33">
        <v>0</v>
      </c>
      <c r="N30" s="33">
        <f t="shared" si="2"/>
        <v>0</v>
      </c>
      <c r="O30" s="30">
        <f t="shared" si="7"/>
        <v>13</v>
      </c>
      <c r="P30" s="33">
        <f t="shared" si="8"/>
        <v>18200</v>
      </c>
      <c r="Q30" s="33">
        <v>0</v>
      </c>
      <c r="R30" s="33">
        <f t="shared" si="5"/>
        <v>0</v>
      </c>
      <c r="S30" s="34">
        <f t="shared" si="6"/>
        <v>51800</v>
      </c>
    </row>
    <row r="31" spans="1:19" ht="21" customHeight="1">
      <c r="A31" s="30">
        <v>24</v>
      </c>
      <c r="B31" s="24" t="s">
        <v>89</v>
      </c>
      <c r="C31" s="17" t="s">
        <v>76</v>
      </c>
      <c r="D31" s="30">
        <v>725</v>
      </c>
      <c r="E31" s="30">
        <v>500</v>
      </c>
      <c r="F31" s="30">
        <v>611</v>
      </c>
      <c r="G31" s="30">
        <v>850</v>
      </c>
      <c r="H31" s="30">
        <v>64</v>
      </c>
      <c r="I31" s="30">
        <f t="shared" si="0"/>
        <v>786</v>
      </c>
      <c r="J31" s="30">
        <v>52</v>
      </c>
      <c r="K31" s="30">
        <v>425</v>
      </c>
      <c r="L31" s="33">
        <f t="shared" si="1"/>
        <v>22100</v>
      </c>
      <c r="M31" s="33">
        <v>0</v>
      </c>
      <c r="N31" s="33">
        <f t="shared" si="2"/>
        <v>0</v>
      </c>
      <c r="O31" s="30">
        <f t="shared" si="7"/>
        <v>361</v>
      </c>
      <c r="P31" s="33">
        <f t="shared" si="8"/>
        <v>18772</v>
      </c>
      <c r="Q31" s="33">
        <v>0</v>
      </c>
      <c r="R31" s="33">
        <f t="shared" si="5"/>
        <v>0</v>
      </c>
      <c r="S31" s="34">
        <f t="shared" si="6"/>
        <v>40872</v>
      </c>
    </row>
    <row r="32" spans="1:19" ht="21" customHeight="1">
      <c r="A32" s="30">
        <v>25</v>
      </c>
      <c r="B32" s="24" t="s">
        <v>90</v>
      </c>
      <c r="C32" s="17" t="s">
        <v>61</v>
      </c>
      <c r="D32" s="30">
        <v>0</v>
      </c>
      <c r="E32" s="30">
        <v>0</v>
      </c>
      <c r="F32" s="30">
        <v>21</v>
      </c>
      <c r="G32" s="30">
        <v>40</v>
      </c>
      <c r="H32" s="30">
        <v>0</v>
      </c>
      <c r="I32" s="30">
        <f t="shared" si="0"/>
        <v>40</v>
      </c>
      <c r="J32" s="30">
        <v>35</v>
      </c>
      <c r="K32" s="30">
        <v>20</v>
      </c>
      <c r="L32" s="33">
        <f t="shared" si="1"/>
        <v>700</v>
      </c>
      <c r="M32" s="33">
        <v>0</v>
      </c>
      <c r="N32" s="33">
        <f t="shared" si="2"/>
        <v>0</v>
      </c>
      <c r="O32" s="30">
        <f t="shared" si="7"/>
        <v>20</v>
      </c>
      <c r="P32" s="33">
        <f t="shared" si="8"/>
        <v>700</v>
      </c>
      <c r="Q32" s="33">
        <v>0</v>
      </c>
      <c r="R32" s="33">
        <f t="shared" si="5"/>
        <v>0</v>
      </c>
      <c r="S32" s="34">
        <f t="shared" si="6"/>
        <v>1400</v>
      </c>
    </row>
    <row r="33" spans="1:19" ht="21" customHeight="1">
      <c r="A33" s="30">
        <v>26</v>
      </c>
      <c r="B33" s="24" t="s">
        <v>91</v>
      </c>
      <c r="C33" s="17" t="s">
        <v>65</v>
      </c>
      <c r="D33" s="30">
        <v>0</v>
      </c>
      <c r="E33" s="30">
        <v>1</v>
      </c>
      <c r="F33" s="30">
        <v>3</v>
      </c>
      <c r="G33" s="30">
        <v>4</v>
      </c>
      <c r="H33" s="30">
        <v>3</v>
      </c>
      <c r="I33" s="30">
        <f t="shared" si="0"/>
        <v>1</v>
      </c>
      <c r="J33" s="30">
        <v>495</v>
      </c>
      <c r="K33" s="30">
        <v>1</v>
      </c>
      <c r="L33" s="33">
        <f t="shared" si="1"/>
        <v>495</v>
      </c>
      <c r="M33" s="33">
        <v>0</v>
      </c>
      <c r="N33" s="33">
        <f t="shared" si="2"/>
        <v>0</v>
      </c>
      <c r="O33" s="30">
        <f t="shared" si="7"/>
        <v>0</v>
      </c>
      <c r="P33" s="33">
        <f t="shared" si="8"/>
        <v>0</v>
      </c>
      <c r="Q33" s="33">
        <v>0</v>
      </c>
      <c r="R33" s="33">
        <f t="shared" si="5"/>
        <v>0</v>
      </c>
      <c r="S33" s="34">
        <f t="shared" si="6"/>
        <v>495</v>
      </c>
    </row>
    <row r="34" spans="1:19" ht="21" customHeight="1">
      <c r="A34" s="30">
        <v>27</v>
      </c>
      <c r="B34" s="24" t="s">
        <v>92</v>
      </c>
      <c r="C34" s="17" t="s">
        <v>93</v>
      </c>
      <c r="D34" s="30">
        <v>66</v>
      </c>
      <c r="E34" s="30">
        <v>67</v>
      </c>
      <c r="F34" s="30">
        <v>73</v>
      </c>
      <c r="G34" s="30">
        <v>120</v>
      </c>
      <c r="H34" s="30">
        <v>0</v>
      </c>
      <c r="I34" s="30">
        <f t="shared" si="0"/>
        <v>120</v>
      </c>
      <c r="J34" s="30">
        <v>320</v>
      </c>
      <c r="K34" s="30">
        <v>60</v>
      </c>
      <c r="L34" s="33">
        <f t="shared" si="1"/>
        <v>19200</v>
      </c>
      <c r="M34" s="33">
        <v>0</v>
      </c>
      <c r="N34" s="33">
        <f t="shared" si="2"/>
        <v>0</v>
      </c>
      <c r="O34" s="30">
        <f t="shared" si="7"/>
        <v>60</v>
      </c>
      <c r="P34" s="33">
        <f t="shared" si="8"/>
        <v>19200</v>
      </c>
      <c r="Q34" s="33">
        <v>0</v>
      </c>
      <c r="R34" s="33">
        <f t="shared" si="5"/>
        <v>0</v>
      </c>
      <c r="S34" s="34">
        <f t="shared" si="6"/>
        <v>38400</v>
      </c>
    </row>
    <row r="35" spans="1:19" ht="21" customHeight="1">
      <c r="A35" s="30">
        <v>28</v>
      </c>
      <c r="B35" s="24" t="s">
        <v>94</v>
      </c>
      <c r="C35" s="17" t="s">
        <v>93</v>
      </c>
      <c r="D35" s="30">
        <v>0</v>
      </c>
      <c r="E35" s="30">
        <v>0</v>
      </c>
      <c r="F35" s="30">
        <v>15</v>
      </c>
      <c r="G35" s="30">
        <v>20</v>
      </c>
      <c r="H35" s="30">
        <v>5</v>
      </c>
      <c r="I35" s="30">
        <f t="shared" si="0"/>
        <v>15</v>
      </c>
      <c r="J35" s="30">
        <v>380</v>
      </c>
      <c r="K35" s="30">
        <v>10</v>
      </c>
      <c r="L35" s="33">
        <f t="shared" si="1"/>
        <v>3800</v>
      </c>
      <c r="M35" s="33">
        <v>0</v>
      </c>
      <c r="N35" s="33">
        <f t="shared" si="2"/>
        <v>0</v>
      </c>
      <c r="O35" s="30">
        <f t="shared" si="7"/>
        <v>5</v>
      </c>
      <c r="P35" s="33">
        <f t="shared" si="8"/>
        <v>1900</v>
      </c>
      <c r="Q35" s="33">
        <v>0</v>
      </c>
      <c r="R35" s="33">
        <f t="shared" si="5"/>
        <v>0</v>
      </c>
      <c r="S35" s="34">
        <f t="shared" si="6"/>
        <v>5700</v>
      </c>
    </row>
    <row r="36" spans="1:19" ht="21" customHeight="1">
      <c r="A36" s="30">
        <v>29</v>
      </c>
      <c r="B36" s="24" t="s">
        <v>95</v>
      </c>
      <c r="C36" s="17" t="s">
        <v>93</v>
      </c>
      <c r="D36" s="30">
        <v>18</v>
      </c>
      <c r="E36" s="30">
        <v>24</v>
      </c>
      <c r="F36" s="30">
        <v>0</v>
      </c>
      <c r="G36" s="30">
        <v>6</v>
      </c>
      <c r="H36" s="30">
        <v>0</v>
      </c>
      <c r="I36" s="30">
        <f t="shared" si="0"/>
        <v>6</v>
      </c>
      <c r="J36" s="30">
        <v>1950</v>
      </c>
      <c r="K36" s="30">
        <v>3</v>
      </c>
      <c r="L36" s="33">
        <f t="shared" si="1"/>
        <v>5850</v>
      </c>
      <c r="M36" s="33">
        <v>0</v>
      </c>
      <c r="N36" s="33">
        <f t="shared" si="2"/>
        <v>0</v>
      </c>
      <c r="O36" s="30">
        <f t="shared" si="7"/>
        <v>3</v>
      </c>
      <c r="P36" s="33">
        <f t="shared" si="8"/>
        <v>5850</v>
      </c>
      <c r="Q36" s="33">
        <v>0</v>
      </c>
      <c r="R36" s="33">
        <f t="shared" si="5"/>
        <v>0</v>
      </c>
      <c r="S36" s="34">
        <f t="shared" si="6"/>
        <v>11700</v>
      </c>
    </row>
    <row r="37" spans="1:19" ht="21" customHeight="1">
      <c r="A37" s="30">
        <v>30</v>
      </c>
      <c r="B37" s="24" t="s">
        <v>96</v>
      </c>
      <c r="C37" s="17" t="s">
        <v>93</v>
      </c>
      <c r="D37" s="30">
        <v>35</v>
      </c>
      <c r="E37" s="30">
        <v>20</v>
      </c>
      <c r="F37" s="30">
        <v>35</v>
      </c>
      <c r="G37" s="30">
        <v>40</v>
      </c>
      <c r="H37" s="30">
        <v>5</v>
      </c>
      <c r="I37" s="30">
        <f t="shared" si="0"/>
        <v>35</v>
      </c>
      <c r="J37" s="30">
        <v>1950</v>
      </c>
      <c r="K37" s="30">
        <v>20</v>
      </c>
      <c r="L37" s="33">
        <f t="shared" si="1"/>
        <v>39000</v>
      </c>
      <c r="M37" s="33">
        <v>0</v>
      </c>
      <c r="N37" s="33">
        <f t="shared" si="2"/>
        <v>0</v>
      </c>
      <c r="O37" s="30">
        <f t="shared" si="7"/>
        <v>15</v>
      </c>
      <c r="P37" s="33">
        <f t="shared" si="8"/>
        <v>29250</v>
      </c>
      <c r="Q37" s="33">
        <v>0</v>
      </c>
      <c r="R37" s="33">
        <f t="shared" si="5"/>
        <v>0</v>
      </c>
      <c r="S37" s="34">
        <f t="shared" si="6"/>
        <v>68250</v>
      </c>
    </row>
    <row r="38" spans="1:19" ht="21" customHeight="1">
      <c r="A38" s="30">
        <v>31</v>
      </c>
      <c r="B38" s="24" t="s">
        <v>97</v>
      </c>
      <c r="C38" s="17" t="s">
        <v>93</v>
      </c>
      <c r="D38" s="30">
        <v>11</v>
      </c>
      <c r="E38" s="30">
        <v>11</v>
      </c>
      <c r="F38" s="30">
        <v>24</v>
      </c>
      <c r="G38" s="30">
        <v>40</v>
      </c>
      <c r="H38" s="30">
        <v>4</v>
      </c>
      <c r="I38" s="30">
        <f t="shared" si="0"/>
        <v>36</v>
      </c>
      <c r="J38" s="30">
        <v>429</v>
      </c>
      <c r="K38" s="30">
        <v>20</v>
      </c>
      <c r="L38" s="33">
        <f t="shared" si="1"/>
        <v>8580</v>
      </c>
      <c r="M38" s="33">
        <v>0</v>
      </c>
      <c r="N38" s="33">
        <f t="shared" si="2"/>
        <v>0</v>
      </c>
      <c r="O38" s="30">
        <f t="shared" si="7"/>
        <v>16</v>
      </c>
      <c r="P38" s="33">
        <f t="shared" si="8"/>
        <v>6864</v>
      </c>
      <c r="Q38" s="33">
        <v>0</v>
      </c>
      <c r="R38" s="33">
        <f t="shared" si="5"/>
        <v>0</v>
      </c>
      <c r="S38" s="34">
        <f t="shared" si="6"/>
        <v>15444</v>
      </c>
    </row>
    <row r="39" spans="1:19" ht="21" customHeight="1">
      <c r="A39" s="30">
        <v>32</v>
      </c>
      <c r="B39" s="24" t="s">
        <v>98</v>
      </c>
      <c r="C39" s="17" t="s">
        <v>99</v>
      </c>
      <c r="D39" s="30">
        <v>256</v>
      </c>
      <c r="E39" s="30">
        <v>247</v>
      </c>
      <c r="F39" s="30">
        <v>51</v>
      </c>
      <c r="G39" s="30">
        <v>100</v>
      </c>
      <c r="H39" s="30">
        <v>81</v>
      </c>
      <c r="I39" s="30">
        <f t="shared" si="0"/>
        <v>19</v>
      </c>
      <c r="J39" s="30">
        <v>77</v>
      </c>
      <c r="K39" s="30">
        <v>19</v>
      </c>
      <c r="L39" s="33">
        <f t="shared" si="1"/>
        <v>1463</v>
      </c>
      <c r="M39" s="33">
        <v>0</v>
      </c>
      <c r="N39" s="33">
        <f t="shared" si="2"/>
        <v>0</v>
      </c>
      <c r="O39" s="30">
        <f t="shared" si="7"/>
        <v>0</v>
      </c>
      <c r="P39" s="33">
        <f t="shared" si="8"/>
        <v>0</v>
      </c>
      <c r="Q39" s="33">
        <v>0</v>
      </c>
      <c r="R39" s="33">
        <f t="shared" si="5"/>
        <v>0</v>
      </c>
      <c r="S39" s="34">
        <f t="shared" si="6"/>
        <v>1463</v>
      </c>
    </row>
    <row r="40" spans="1:19" ht="21" customHeight="1">
      <c r="A40" s="30">
        <v>33</v>
      </c>
      <c r="B40" s="24" t="s">
        <v>100</v>
      </c>
      <c r="C40" s="17" t="s">
        <v>99</v>
      </c>
      <c r="D40" s="30">
        <v>365</v>
      </c>
      <c r="E40" s="30">
        <v>372</v>
      </c>
      <c r="F40" s="30">
        <v>350</v>
      </c>
      <c r="G40" s="30">
        <v>500</v>
      </c>
      <c r="H40" s="30">
        <v>0</v>
      </c>
      <c r="I40" s="30">
        <f t="shared" si="0"/>
        <v>500</v>
      </c>
      <c r="J40" s="30">
        <v>77</v>
      </c>
      <c r="K40" s="30">
        <v>250</v>
      </c>
      <c r="L40" s="33">
        <f t="shared" si="1"/>
        <v>19250</v>
      </c>
      <c r="M40" s="33">
        <v>0</v>
      </c>
      <c r="N40" s="33">
        <f t="shared" si="2"/>
        <v>0</v>
      </c>
      <c r="O40" s="30">
        <f t="shared" si="7"/>
        <v>250</v>
      </c>
      <c r="P40" s="33">
        <f t="shared" si="8"/>
        <v>19250</v>
      </c>
      <c r="Q40" s="33">
        <v>0</v>
      </c>
      <c r="R40" s="33">
        <f t="shared" si="5"/>
        <v>0</v>
      </c>
      <c r="S40" s="34">
        <f t="shared" si="6"/>
        <v>38500</v>
      </c>
    </row>
    <row r="41" spans="1:19" ht="21" customHeight="1">
      <c r="A41" s="30">
        <v>34</v>
      </c>
      <c r="B41" s="24" t="s">
        <v>101</v>
      </c>
      <c r="C41" s="17" t="s">
        <v>99</v>
      </c>
      <c r="D41" s="30">
        <v>63</v>
      </c>
      <c r="E41" s="30">
        <v>74</v>
      </c>
      <c r="F41" s="30">
        <v>141</v>
      </c>
      <c r="G41" s="30">
        <v>250</v>
      </c>
      <c r="H41" s="30">
        <v>187</v>
      </c>
      <c r="I41" s="30">
        <f t="shared" si="0"/>
        <v>63</v>
      </c>
      <c r="J41" s="30">
        <v>77</v>
      </c>
      <c r="K41" s="30">
        <v>63</v>
      </c>
      <c r="L41" s="33">
        <f t="shared" si="1"/>
        <v>4851</v>
      </c>
      <c r="M41" s="33">
        <v>0</v>
      </c>
      <c r="N41" s="33">
        <f t="shared" si="2"/>
        <v>0</v>
      </c>
      <c r="O41" s="30">
        <f t="shared" si="7"/>
        <v>0</v>
      </c>
      <c r="P41" s="33">
        <f t="shared" si="8"/>
        <v>0</v>
      </c>
      <c r="Q41" s="33">
        <v>0</v>
      </c>
      <c r="R41" s="33">
        <f t="shared" si="5"/>
        <v>0</v>
      </c>
      <c r="S41" s="34">
        <f t="shared" si="6"/>
        <v>4851</v>
      </c>
    </row>
    <row r="42" spans="1:19" ht="21" customHeight="1">
      <c r="A42" s="30">
        <v>35</v>
      </c>
      <c r="B42" s="24" t="s">
        <v>102</v>
      </c>
      <c r="C42" s="17" t="s">
        <v>99</v>
      </c>
      <c r="D42" s="30">
        <v>70</v>
      </c>
      <c r="E42" s="30">
        <v>81</v>
      </c>
      <c r="F42" s="30">
        <v>61</v>
      </c>
      <c r="G42" s="30">
        <v>200</v>
      </c>
      <c r="H42" s="30">
        <v>76</v>
      </c>
      <c r="I42" s="30">
        <f t="shared" si="0"/>
        <v>124</v>
      </c>
      <c r="J42" s="30">
        <v>77</v>
      </c>
      <c r="K42" s="30">
        <v>64</v>
      </c>
      <c r="L42" s="33">
        <f t="shared" si="1"/>
        <v>4928</v>
      </c>
      <c r="M42" s="33">
        <v>0</v>
      </c>
      <c r="N42" s="33">
        <f t="shared" si="2"/>
        <v>0</v>
      </c>
      <c r="O42" s="30">
        <f t="shared" si="7"/>
        <v>60</v>
      </c>
      <c r="P42" s="33">
        <f t="shared" si="8"/>
        <v>4620</v>
      </c>
      <c r="Q42" s="33">
        <v>0</v>
      </c>
      <c r="R42" s="33">
        <f t="shared" si="5"/>
        <v>0</v>
      </c>
      <c r="S42" s="34">
        <f t="shared" si="6"/>
        <v>9548</v>
      </c>
    </row>
    <row r="43" spans="1:19" ht="21" customHeight="1">
      <c r="A43" s="30">
        <v>36</v>
      </c>
      <c r="B43" s="24" t="s">
        <v>103</v>
      </c>
      <c r="C43" s="17" t="s">
        <v>54</v>
      </c>
      <c r="D43" s="30">
        <v>2</v>
      </c>
      <c r="E43" s="30">
        <v>6</v>
      </c>
      <c r="F43" s="30">
        <v>0</v>
      </c>
      <c r="G43" s="30">
        <v>0</v>
      </c>
      <c r="H43" s="30">
        <v>0</v>
      </c>
      <c r="I43" s="30">
        <f t="shared" si="0"/>
        <v>0</v>
      </c>
      <c r="J43" s="30">
        <v>420</v>
      </c>
      <c r="K43" s="30">
        <v>0</v>
      </c>
      <c r="L43" s="33">
        <f t="shared" si="1"/>
        <v>0</v>
      </c>
      <c r="M43" s="33">
        <v>0</v>
      </c>
      <c r="N43" s="33">
        <f t="shared" si="2"/>
        <v>0</v>
      </c>
      <c r="O43" s="30">
        <f t="shared" si="7"/>
        <v>0</v>
      </c>
      <c r="P43" s="33">
        <f t="shared" si="8"/>
        <v>0</v>
      </c>
      <c r="Q43" s="33">
        <v>0</v>
      </c>
      <c r="R43" s="33">
        <f t="shared" si="5"/>
        <v>0</v>
      </c>
      <c r="S43" s="34">
        <f t="shared" si="6"/>
        <v>0</v>
      </c>
    </row>
    <row r="44" spans="1:19" ht="21" customHeight="1">
      <c r="A44" s="30">
        <v>37</v>
      </c>
      <c r="B44" s="24" t="s">
        <v>104</v>
      </c>
      <c r="C44" s="17" t="s">
        <v>105</v>
      </c>
      <c r="D44" s="30">
        <v>2</v>
      </c>
      <c r="E44" s="30">
        <v>4</v>
      </c>
      <c r="F44" s="30">
        <v>2</v>
      </c>
      <c r="G44" s="30">
        <v>10</v>
      </c>
      <c r="H44" s="30">
        <v>1</v>
      </c>
      <c r="I44" s="30">
        <f t="shared" si="0"/>
        <v>9</v>
      </c>
      <c r="J44" s="30">
        <v>165</v>
      </c>
      <c r="K44" s="30">
        <v>5</v>
      </c>
      <c r="L44" s="33">
        <f t="shared" si="1"/>
        <v>825</v>
      </c>
      <c r="M44" s="33">
        <v>0</v>
      </c>
      <c r="N44" s="33">
        <f t="shared" si="2"/>
        <v>0</v>
      </c>
      <c r="O44" s="30">
        <f t="shared" si="7"/>
        <v>4</v>
      </c>
      <c r="P44" s="33">
        <f t="shared" si="8"/>
        <v>660</v>
      </c>
      <c r="Q44" s="33">
        <v>0</v>
      </c>
      <c r="R44" s="33">
        <f t="shared" si="5"/>
        <v>0</v>
      </c>
      <c r="S44" s="34">
        <f t="shared" si="6"/>
        <v>1485</v>
      </c>
    </row>
    <row r="45" spans="1:19" ht="21" customHeight="1">
      <c r="A45" s="30">
        <v>38</v>
      </c>
      <c r="B45" s="24" t="s">
        <v>106</v>
      </c>
      <c r="C45" s="17" t="s">
        <v>93</v>
      </c>
      <c r="D45" s="30">
        <v>120</v>
      </c>
      <c r="E45" s="30">
        <v>104</v>
      </c>
      <c r="F45" s="30">
        <v>12</v>
      </c>
      <c r="G45" s="30">
        <v>24</v>
      </c>
      <c r="H45" s="30">
        <v>0</v>
      </c>
      <c r="I45" s="30">
        <f t="shared" si="0"/>
        <v>24</v>
      </c>
      <c r="J45" s="30">
        <v>390</v>
      </c>
      <c r="K45" s="30">
        <v>12</v>
      </c>
      <c r="L45" s="33">
        <f t="shared" si="1"/>
        <v>4680</v>
      </c>
      <c r="M45" s="33">
        <v>0</v>
      </c>
      <c r="N45" s="33">
        <f t="shared" si="2"/>
        <v>0</v>
      </c>
      <c r="O45" s="30">
        <f t="shared" si="7"/>
        <v>12</v>
      </c>
      <c r="P45" s="33">
        <f t="shared" si="8"/>
        <v>4680</v>
      </c>
      <c r="Q45" s="33">
        <v>0</v>
      </c>
      <c r="R45" s="33">
        <f t="shared" si="5"/>
        <v>0</v>
      </c>
      <c r="S45" s="34">
        <f t="shared" si="6"/>
        <v>9360</v>
      </c>
    </row>
    <row r="46" spans="1:19" ht="21" customHeight="1">
      <c r="A46" s="30">
        <v>39</v>
      </c>
      <c r="B46" s="24" t="s">
        <v>107</v>
      </c>
      <c r="C46" s="17" t="s">
        <v>93</v>
      </c>
      <c r="D46" s="30">
        <v>80</v>
      </c>
      <c r="E46" s="30">
        <v>76</v>
      </c>
      <c r="F46" s="30">
        <v>17</v>
      </c>
      <c r="G46" s="30">
        <v>24</v>
      </c>
      <c r="H46" s="30">
        <v>3</v>
      </c>
      <c r="I46" s="30">
        <f t="shared" si="0"/>
        <v>21</v>
      </c>
      <c r="J46" s="30">
        <v>390</v>
      </c>
      <c r="K46" s="30">
        <v>12</v>
      </c>
      <c r="L46" s="33">
        <f t="shared" si="1"/>
        <v>4680</v>
      </c>
      <c r="M46" s="33">
        <v>0</v>
      </c>
      <c r="N46" s="33">
        <f t="shared" si="2"/>
        <v>0</v>
      </c>
      <c r="O46" s="30">
        <f t="shared" si="7"/>
        <v>9</v>
      </c>
      <c r="P46" s="33">
        <f t="shared" si="8"/>
        <v>3510</v>
      </c>
      <c r="Q46" s="33">
        <v>0</v>
      </c>
      <c r="R46" s="33">
        <f t="shared" si="5"/>
        <v>0</v>
      </c>
      <c r="S46" s="34">
        <f t="shared" si="6"/>
        <v>8190</v>
      </c>
    </row>
    <row r="47" spans="1:19" ht="21" customHeight="1">
      <c r="A47" s="30">
        <v>40</v>
      </c>
      <c r="B47" s="24" t="s">
        <v>108</v>
      </c>
      <c r="C47" s="17" t="s">
        <v>93</v>
      </c>
      <c r="D47" s="30">
        <v>24</v>
      </c>
      <c r="E47" s="30">
        <v>0</v>
      </c>
      <c r="F47" s="30">
        <v>4</v>
      </c>
      <c r="G47" s="30">
        <v>12</v>
      </c>
      <c r="H47" s="30">
        <v>8</v>
      </c>
      <c r="I47" s="30">
        <f t="shared" si="0"/>
        <v>4</v>
      </c>
      <c r="J47" s="30">
        <v>260</v>
      </c>
      <c r="K47" s="30">
        <v>4</v>
      </c>
      <c r="L47" s="33">
        <f t="shared" si="1"/>
        <v>1040</v>
      </c>
      <c r="M47" s="33">
        <v>0</v>
      </c>
      <c r="N47" s="33">
        <f t="shared" si="2"/>
        <v>0</v>
      </c>
      <c r="O47" s="30">
        <f t="shared" si="7"/>
        <v>0</v>
      </c>
      <c r="P47" s="33">
        <f t="shared" si="8"/>
        <v>0</v>
      </c>
      <c r="Q47" s="33">
        <v>0</v>
      </c>
      <c r="R47" s="33">
        <f t="shared" si="5"/>
        <v>0</v>
      </c>
      <c r="S47" s="34">
        <f t="shared" si="6"/>
        <v>1040</v>
      </c>
    </row>
    <row r="48" spans="1:19" ht="21" customHeight="1">
      <c r="A48" s="30">
        <v>41</v>
      </c>
      <c r="B48" s="24" t="s">
        <v>109</v>
      </c>
      <c r="C48" s="17" t="s">
        <v>93</v>
      </c>
      <c r="D48" s="30">
        <v>16</v>
      </c>
      <c r="E48" s="30">
        <v>40</v>
      </c>
      <c r="F48" s="30">
        <v>10</v>
      </c>
      <c r="G48" s="30">
        <v>16</v>
      </c>
      <c r="H48" s="30">
        <v>4</v>
      </c>
      <c r="I48" s="30">
        <f t="shared" si="0"/>
        <v>12</v>
      </c>
      <c r="J48" s="30">
        <v>480</v>
      </c>
      <c r="K48" s="30">
        <v>8</v>
      </c>
      <c r="L48" s="33">
        <f t="shared" si="1"/>
        <v>3840</v>
      </c>
      <c r="M48" s="33">
        <v>0</v>
      </c>
      <c r="N48" s="33">
        <f t="shared" si="2"/>
        <v>0</v>
      </c>
      <c r="O48" s="30">
        <f t="shared" si="7"/>
        <v>4</v>
      </c>
      <c r="P48" s="33">
        <f t="shared" si="8"/>
        <v>1920</v>
      </c>
      <c r="Q48" s="33">
        <v>0</v>
      </c>
      <c r="R48" s="33">
        <f t="shared" si="5"/>
        <v>0</v>
      </c>
      <c r="S48" s="34">
        <f t="shared" si="6"/>
        <v>5760</v>
      </c>
    </row>
    <row r="49" spans="1:19" ht="21" customHeight="1">
      <c r="A49" s="30">
        <v>42</v>
      </c>
      <c r="B49" s="24" t="s">
        <v>110</v>
      </c>
      <c r="C49" s="17" t="s">
        <v>111</v>
      </c>
      <c r="D49" s="30">
        <v>47</v>
      </c>
      <c r="E49" s="30">
        <v>77</v>
      </c>
      <c r="F49" s="30">
        <v>75</v>
      </c>
      <c r="G49" s="30">
        <v>120</v>
      </c>
      <c r="H49" s="30">
        <v>26</v>
      </c>
      <c r="I49" s="30">
        <f t="shared" si="0"/>
        <v>94</v>
      </c>
      <c r="J49" s="30">
        <v>80</v>
      </c>
      <c r="K49" s="30">
        <v>60</v>
      </c>
      <c r="L49" s="33">
        <f t="shared" si="1"/>
        <v>4800</v>
      </c>
      <c r="M49" s="33">
        <v>0</v>
      </c>
      <c r="N49" s="33">
        <f t="shared" si="2"/>
        <v>0</v>
      </c>
      <c r="O49" s="30">
        <f t="shared" si="7"/>
        <v>34</v>
      </c>
      <c r="P49" s="33">
        <f t="shared" si="8"/>
        <v>2720</v>
      </c>
      <c r="Q49" s="33">
        <v>0</v>
      </c>
      <c r="R49" s="33">
        <f t="shared" si="5"/>
        <v>0</v>
      </c>
      <c r="S49" s="34">
        <f t="shared" si="6"/>
        <v>7520</v>
      </c>
    </row>
    <row r="50" spans="1:19" ht="21" customHeight="1">
      <c r="A50" s="30">
        <v>43</v>
      </c>
      <c r="B50" s="24" t="s">
        <v>112</v>
      </c>
      <c r="C50" s="17" t="s">
        <v>93</v>
      </c>
      <c r="D50" s="30">
        <v>28</v>
      </c>
      <c r="E50" s="30">
        <v>28</v>
      </c>
      <c r="F50" s="30">
        <v>62</v>
      </c>
      <c r="G50" s="30">
        <v>100</v>
      </c>
      <c r="H50" s="30">
        <v>14</v>
      </c>
      <c r="I50" s="30">
        <f t="shared" si="0"/>
        <v>86</v>
      </c>
      <c r="J50" s="30">
        <v>280</v>
      </c>
      <c r="K50" s="30">
        <v>50</v>
      </c>
      <c r="L50" s="33">
        <f t="shared" si="1"/>
        <v>14000</v>
      </c>
      <c r="M50" s="33">
        <v>0</v>
      </c>
      <c r="N50" s="33">
        <f t="shared" si="2"/>
        <v>0</v>
      </c>
      <c r="O50" s="30">
        <f t="shared" si="7"/>
        <v>36</v>
      </c>
      <c r="P50" s="33">
        <f t="shared" si="8"/>
        <v>10080</v>
      </c>
      <c r="Q50" s="33">
        <v>0</v>
      </c>
      <c r="R50" s="33">
        <f t="shared" si="5"/>
        <v>0</v>
      </c>
      <c r="S50" s="34">
        <f t="shared" si="6"/>
        <v>24080</v>
      </c>
    </row>
    <row r="51" spans="1:19" ht="21" customHeight="1">
      <c r="A51" s="30">
        <v>44</v>
      </c>
      <c r="B51" s="24" t="s">
        <v>113</v>
      </c>
      <c r="C51" s="17" t="s">
        <v>93</v>
      </c>
      <c r="D51" s="30">
        <v>48</v>
      </c>
      <c r="E51" s="30">
        <v>47</v>
      </c>
      <c r="F51" s="30">
        <v>24</v>
      </c>
      <c r="G51" s="30">
        <v>40</v>
      </c>
      <c r="H51" s="30">
        <v>19</v>
      </c>
      <c r="I51" s="30">
        <f t="shared" si="0"/>
        <v>21</v>
      </c>
      <c r="J51" s="30">
        <v>220</v>
      </c>
      <c r="K51" s="30">
        <v>20</v>
      </c>
      <c r="L51" s="33">
        <f t="shared" si="1"/>
        <v>4400</v>
      </c>
      <c r="M51" s="33">
        <v>0</v>
      </c>
      <c r="N51" s="33">
        <f t="shared" si="2"/>
        <v>0</v>
      </c>
      <c r="O51" s="30">
        <f t="shared" si="7"/>
        <v>1</v>
      </c>
      <c r="P51" s="33">
        <f t="shared" si="8"/>
        <v>220</v>
      </c>
      <c r="Q51" s="33">
        <v>0</v>
      </c>
      <c r="R51" s="33">
        <f t="shared" si="5"/>
        <v>0</v>
      </c>
      <c r="S51" s="34">
        <f t="shared" si="6"/>
        <v>4620</v>
      </c>
    </row>
    <row r="52" spans="1:19" ht="21" customHeight="1">
      <c r="A52" s="30">
        <v>45</v>
      </c>
      <c r="B52" s="24" t="s">
        <v>114</v>
      </c>
      <c r="C52" s="17" t="s">
        <v>54</v>
      </c>
      <c r="D52" s="30">
        <v>0</v>
      </c>
      <c r="E52" s="30">
        <v>1</v>
      </c>
      <c r="F52" s="30">
        <v>3</v>
      </c>
      <c r="G52" s="30">
        <v>6</v>
      </c>
      <c r="H52" s="30">
        <v>0</v>
      </c>
      <c r="I52" s="30">
        <f t="shared" si="0"/>
        <v>6</v>
      </c>
      <c r="J52" s="30">
        <v>150</v>
      </c>
      <c r="K52" s="30">
        <v>3</v>
      </c>
      <c r="L52" s="33">
        <f t="shared" si="1"/>
        <v>450</v>
      </c>
      <c r="M52" s="33">
        <v>0</v>
      </c>
      <c r="N52" s="33">
        <f t="shared" si="2"/>
        <v>0</v>
      </c>
      <c r="O52" s="30">
        <f t="shared" si="7"/>
        <v>3</v>
      </c>
      <c r="P52" s="33">
        <f t="shared" si="8"/>
        <v>450</v>
      </c>
      <c r="Q52" s="33">
        <v>0</v>
      </c>
      <c r="R52" s="33">
        <f t="shared" si="5"/>
        <v>0</v>
      </c>
      <c r="S52" s="34">
        <f t="shared" si="6"/>
        <v>900</v>
      </c>
    </row>
    <row r="53" spans="1:19" ht="21" customHeight="1">
      <c r="A53" s="30">
        <v>46</v>
      </c>
      <c r="B53" s="24" t="s">
        <v>115</v>
      </c>
      <c r="C53" s="17" t="s">
        <v>84</v>
      </c>
      <c r="D53" s="30">
        <v>133</v>
      </c>
      <c r="E53" s="30">
        <v>66</v>
      </c>
      <c r="F53" s="30">
        <v>16</v>
      </c>
      <c r="G53" s="30">
        <v>120</v>
      </c>
      <c r="H53" s="30">
        <v>85</v>
      </c>
      <c r="I53" s="30">
        <f t="shared" si="0"/>
        <v>35</v>
      </c>
      <c r="J53" s="30">
        <v>98</v>
      </c>
      <c r="K53" s="30">
        <v>35</v>
      </c>
      <c r="L53" s="33">
        <f t="shared" si="1"/>
        <v>3430</v>
      </c>
      <c r="M53" s="33">
        <v>0</v>
      </c>
      <c r="N53" s="33">
        <f t="shared" si="2"/>
        <v>0</v>
      </c>
      <c r="O53" s="30">
        <f t="shared" si="7"/>
        <v>0</v>
      </c>
      <c r="P53" s="33">
        <f t="shared" si="8"/>
        <v>0</v>
      </c>
      <c r="Q53" s="33">
        <v>0</v>
      </c>
      <c r="R53" s="33">
        <f t="shared" si="5"/>
        <v>0</v>
      </c>
      <c r="S53" s="34">
        <f t="shared" si="6"/>
        <v>3430</v>
      </c>
    </row>
    <row r="54" spans="1:19" ht="21" customHeight="1">
      <c r="A54" s="30">
        <v>47</v>
      </c>
      <c r="B54" s="24" t="s">
        <v>116</v>
      </c>
      <c r="C54" s="17" t="s">
        <v>93</v>
      </c>
      <c r="D54" s="30">
        <v>4</v>
      </c>
      <c r="E54" s="30">
        <v>6</v>
      </c>
      <c r="F54" s="30">
        <v>3</v>
      </c>
      <c r="G54" s="30">
        <v>6</v>
      </c>
      <c r="H54" s="30">
        <v>2</v>
      </c>
      <c r="I54" s="30">
        <f t="shared" si="0"/>
        <v>4</v>
      </c>
      <c r="J54" s="30">
        <v>450</v>
      </c>
      <c r="K54" s="30">
        <v>3</v>
      </c>
      <c r="L54" s="33">
        <f t="shared" si="1"/>
        <v>1350</v>
      </c>
      <c r="M54" s="33">
        <v>0</v>
      </c>
      <c r="N54" s="33">
        <f t="shared" si="2"/>
        <v>0</v>
      </c>
      <c r="O54" s="30">
        <f t="shared" si="7"/>
        <v>1</v>
      </c>
      <c r="P54" s="33">
        <f t="shared" si="8"/>
        <v>450</v>
      </c>
      <c r="Q54" s="33">
        <v>0</v>
      </c>
      <c r="R54" s="33">
        <f t="shared" si="5"/>
        <v>0</v>
      </c>
      <c r="S54" s="34">
        <f t="shared" si="6"/>
        <v>1800</v>
      </c>
    </row>
    <row r="55" spans="1:19" ht="21" customHeight="1">
      <c r="A55" s="30">
        <v>48</v>
      </c>
      <c r="B55" s="24" t="s">
        <v>117</v>
      </c>
      <c r="C55" s="17" t="s">
        <v>54</v>
      </c>
      <c r="D55" s="30">
        <v>15</v>
      </c>
      <c r="E55" s="30">
        <v>28</v>
      </c>
      <c r="F55" s="30">
        <v>19</v>
      </c>
      <c r="G55" s="30">
        <v>60</v>
      </c>
      <c r="H55" s="30">
        <v>20</v>
      </c>
      <c r="I55" s="30">
        <f t="shared" si="0"/>
        <v>40</v>
      </c>
      <c r="J55" s="30">
        <v>98</v>
      </c>
      <c r="K55" s="30">
        <v>30</v>
      </c>
      <c r="L55" s="33">
        <f t="shared" si="1"/>
        <v>2940</v>
      </c>
      <c r="M55" s="33">
        <v>0</v>
      </c>
      <c r="N55" s="33">
        <f t="shared" si="2"/>
        <v>0</v>
      </c>
      <c r="O55" s="30">
        <f t="shared" si="7"/>
        <v>10</v>
      </c>
      <c r="P55" s="33">
        <f t="shared" si="8"/>
        <v>980</v>
      </c>
      <c r="Q55" s="33">
        <v>0</v>
      </c>
      <c r="R55" s="33">
        <f t="shared" si="5"/>
        <v>0</v>
      </c>
      <c r="S55" s="34">
        <f t="shared" si="6"/>
        <v>3920</v>
      </c>
    </row>
    <row r="56" spans="1:19" ht="21" customHeight="1">
      <c r="A56" s="30">
        <v>49</v>
      </c>
      <c r="B56" s="24" t="s">
        <v>118</v>
      </c>
      <c r="C56" s="17" t="s">
        <v>54</v>
      </c>
      <c r="D56" s="30">
        <v>0</v>
      </c>
      <c r="E56" s="30">
        <v>5</v>
      </c>
      <c r="F56" s="30">
        <v>3</v>
      </c>
      <c r="G56" s="30">
        <v>6</v>
      </c>
      <c r="H56" s="30">
        <v>9</v>
      </c>
      <c r="I56" s="30">
        <v>0</v>
      </c>
      <c r="J56" s="30">
        <v>250</v>
      </c>
      <c r="K56" s="30">
        <v>0</v>
      </c>
      <c r="L56" s="33">
        <f t="shared" si="1"/>
        <v>0</v>
      </c>
      <c r="M56" s="33">
        <v>0</v>
      </c>
      <c r="N56" s="33">
        <f t="shared" si="2"/>
        <v>0</v>
      </c>
      <c r="O56" s="30">
        <f t="shared" si="7"/>
        <v>0</v>
      </c>
      <c r="P56" s="33">
        <f t="shared" si="8"/>
        <v>0</v>
      </c>
      <c r="Q56" s="33">
        <v>0</v>
      </c>
      <c r="R56" s="33">
        <f t="shared" si="5"/>
        <v>0</v>
      </c>
      <c r="S56" s="34">
        <f t="shared" si="6"/>
        <v>0</v>
      </c>
    </row>
    <row r="57" spans="1:19" ht="21" customHeight="1">
      <c r="A57" s="30">
        <v>50</v>
      </c>
      <c r="B57" s="24" t="s">
        <v>119</v>
      </c>
      <c r="C57" s="17" t="s">
        <v>74</v>
      </c>
      <c r="D57" s="30">
        <v>0</v>
      </c>
      <c r="E57" s="30">
        <v>2</v>
      </c>
      <c r="F57" s="30">
        <v>1</v>
      </c>
      <c r="G57" s="30">
        <v>6</v>
      </c>
      <c r="H57" s="30">
        <v>4</v>
      </c>
      <c r="I57" s="30">
        <f t="shared" si="0"/>
        <v>2</v>
      </c>
      <c r="J57" s="30">
        <v>300</v>
      </c>
      <c r="K57" s="30">
        <v>3</v>
      </c>
      <c r="L57" s="33">
        <f t="shared" si="1"/>
        <v>900</v>
      </c>
      <c r="M57" s="33">
        <v>0</v>
      </c>
      <c r="N57" s="33">
        <f t="shared" si="2"/>
        <v>0</v>
      </c>
      <c r="O57" s="30">
        <f t="shared" si="7"/>
        <v>-1</v>
      </c>
      <c r="P57" s="33">
        <f t="shared" si="8"/>
        <v>-300</v>
      </c>
      <c r="Q57" s="33">
        <v>0</v>
      </c>
      <c r="R57" s="33">
        <f t="shared" si="5"/>
        <v>0</v>
      </c>
      <c r="S57" s="34">
        <f t="shared" si="6"/>
        <v>600</v>
      </c>
    </row>
    <row r="58" spans="1:19" ht="21" customHeight="1">
      <c r="A58" s="30">
        <v>51</v>
      </c>
      <c r="B58" s="24" t="s">
        <v>120</v>
      </c>
      <c r="C58" s="17" t="s">
        <v>74</v>
      </c>
      <c r="D58" s="30">
        <v>2</v>
      </c>
      <c r="E58" s="30">
        <v>2</v>
      </c>
      <c r="F58" s="30">
        <v>0</v>
      </c>
      <c r="G58" s="30">
        <v>0</v>
      </c>
      <c r="H58" s="30">
        <v>0</v>
      </c>
      <c r="I58" s="30">
        <f t="shared" si="0"/>
        <v>0</v>
      </c>
      <c r="J58" s="30">
        <v>0</v>
      </c>
      <c r="K58" s="30">
        <v>0</v>
      </c>
      <c r="L58" s="33">
        <f t="shared" si="1"/>
        <v>0</v>
      </c>
      <c r="M58" s="33">
        <v>0</v>
      </c>
      <c r="N58" s="33">
        <f t="shared" si="2"/>
        <v>0</v>
      </c>
      <c r="O58" s="30">
        <f t="shared" si="7"/>
        <v>0</v>
      </c>
      <c r="P58" s="33">
        <f t="shared" si="8"/>
        <v>0</v>
      </c>
      <c r="Q58" s="33">
        <v>0</v>
      </c>
      <c r="R58" s="33">
        <f t="shared" si="5"/>
        <v>0</v>
      </c>
      <c r="S58" s="34">
        <f t="shared" si="6"/>
        <v>0</v>
      </c>
    </row>
    <row r="59" spans="1:19" ht="21" customHeight="1">
      <c r="A59" s="30">
        <v>52</v>
      </c>
      <c r="B59" s="24" t="s">
        <v>121</v>
      </c>
      <c r="C59" s="17" t="s">
        <v>54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f t="shared" si="0"/>
        <v>0</v>
      </c>
      <c r="J59" s="30">
        <v>0</v>
      </c>
      <c r="K59" s="30">
        <v>0</v>
      </c>
      <c r="L59" s="33">
        <f t="shared" si="1"/>
        <v>0</v>
      </c>
      <c r="M59" s="33">
        <v>0</v>
      </c>
      <c r="N59" s="33">
        <f t="shared" si="2"/>
        <v>0</v>
      </c>
      <c r="O59" s="30">
        <f t="shared" si="7"/>
        <v>0</v>
      </c>
      <c r="P59" s="33">
        <f t="shared" si="8"/>
        <v>0</v>
      </c>
      <c r="Q59" s="33">
        <v>0</v>
      </c>
      <c r="R59" s="33">
        <f t="shared" si="5"/>
        <v>0</v>
      </c>
      <c r="S59" s="34">
        <f t="shared" si="6"/>
        <v>0</v>
      </c>
    </row>
    <row r="60" spans="1:19" ht="21" customHeight="1">
      <c r="A60" s="30">
        <v>53</v>
      </c>
      <c r="B60" s="24" t="s">
        <v>122</v>
      </c>
      <c r="C60" s="17" t="s">
        <v>105</v>
      </c>
      <c r="D60" s="30">
        <v>3</v>
      </c>
      <c r="E60" s="30">
        <v>3</v>
      </c>
      <c r="F60" s="30">
        <v>0</v>
      </c>
      <c r="G60" s="30">
        <v>10</v>
      </c>
      <c r="H60" s="30">
        <v>14</v>
      </c>
      <c r="I60" s="30">
        <v>0</v>
      </c>
      <c r="J60" s="30">
        <v>30</v>
      </c>
      <c r="K60" s="30">
        <v>0</v>
      </c>
      <c r="L60" s="33">
        <f t="shared" si="1"/>
        <v>0</v>
      </c>
      <c r="M60" s="33">
        <v>0</v>
      </c>
      <c r="N60" s="33">
        <f t="shared" si="2"/>
        <v>0</v>
      </c>
      <c r="O60" s="30">
        <f t="shared" si="7"/>
        <v>0</v>
      </c>
      <c r="P60" s="33">
        <f t="shared" si="8"/>
        <v>0</v>
      </c>
      <c r="Q60" s="33">
        <v>0</v>
      </c>
      <c r="R60" s="33">
        <f t="shared" si="5"/>
        <v>0</v>
      </c>
      <c r="S60" s="34">
        <f t="shared" si="6"/>
        <v>0</v>
      </c>
    </row>
    <row r="61" spans="1:19" ht="21" customHeight="1">
      <c r="A61" s="30">
        <v>54</v>
      </c>
      <c r="B61" s="24" t="s">
        <v>123</v>
      </c>
      <c r="C61" s="17" t="s">
        <v>105</v>
      </c>
      <c r="D61" s="30">
        <v>19</v>
      </c>
      <c r="E61" s="30">
        <v>14</v>
      </c>
      <c r="F61" s="30">
        <v>50</v>
      </c>
      <c r="G61" s="30">
        <v>50</v>
      </c>
      <c r="H61" s="30">
        <v>0</v>
      </c>
      <c r="I61" s="30">
        <f t="shared" si="0"/>
        <v>50</v>
      </c>
      <c r="J61" s="30">
        <v>150</v>
      </c>
      <c r="K61" s="30">
        <v>25</v>
      </c>
      <c r="L61" s="33">
        <f t="shared" si="1"/>
        <v>3750</v>
      </c>
      <c r="M61" s="33">
        <v>0</v>
      </c>
      <c r="N61" s="33">
        <f t="shared" si="2"/>
        <v>0</v>
      </c>
      <c r="O61" s="30">
        <f t="shared" si="7"/>
        <v>25</v>
      </c>
      <c r="P61" s="33">
        <f t="shared" si="8"/>
        <v>3750</v>
      </c>
      <c r="Q61" s="33">
        <v>0</v>
      </c>
      <c r="R61" s="33">
        <f t="shared" si="5"/>
        <v>0</v>
      </c>
      <c r="S61" s="34">
        <f t="shared" si="6"/>
        <v>7500</v>
      </c>
    </row>
    <row r="62" spans="1:19" ht="21" customHeight="1">
      <c r="A62" s="30">
        <v>55</v>
      </c>
      <c r="B62" s="24" t="s">
        <v>124</v>
      </c>
      <c r="C62" s="17" t="s">
        <v>65</v>
      </c>
      <c r="D62" s="30">
        <v>9</v>
      </c>
      <c r="E62" s="30">
        <v>7</v>
      </c>
      <c r="F62" s="30">
        <v>6</v>
      </c>
      <c r="G62" s="30">
        <v>16</v>
      </c>
      <c r="H62" s="30">
        <v>0</v>
      </c>
      <c r="I62" s="30">
        <f t="shared" si="0"/>
        <v>16</v>
      </c>
      <c r="J62" s="30">
        <v>320</v>
      </c>
      <c r="K62" s="30">
        <v>8</v>
      </c>
      <c r="L62" s="33">
        <f t="shared" si="1"/>
        <v>2560</v>
      </c>
      <c r="M62" s="33">
        <v>0</v>
      </c>
      <c r="N62" s="33">
        <f t="shared" si="2"/>
        <v>0</v>
      </c>
      <c r="O62" s="30">
        <f t="shared" si="7"/>
        <v>8</v>
      </c>
      <c r="P62" s="33">
        <f t="shared" si="8"/>
        <v>2560</v>
      </c>
      <c r="Q62" s="33">
        <v>0</v>
      </c>
      <c r="R62" s="33">
        <f t="shared" si="5"/>
        <v>0</v>
      </c>
      <c r="S62" s="34">
        <f t="shared" si="6"/>
        <v>5120</v>
      </c>
    </row>
    <row r="63" spans="1:19" ht="21" customHeight="1">
      <c r="A63" s="30">
        <v>56</v>
      </c>
      <c r="B63" s="24" t="s">
        <v>125</v>
      </c>
      <c r="C63" s="17" t="s">
        <v>105</v>
      </c>
      <c r="D63" s="30">
        <v>11</v>
      </c>
      <c r="E63" s="30">
        <v>1</v>
      </c>
      <c r="F63" s="30">
        <v>1</v>
      </c>
      <c r="G63" s="30">
        <v>6</v>
      </c>
      <c r="H63" s="30">
        <v>9</v>
      </c>
      <c r="I63" s="30">
        <v>0</v>
      </c>
      <c r="J63" s="30">
        <v>280</v>
      </c>
      <c r="K63" s="30">
        <v>0</v>
      </c>
      <c r="L63" s="33">
        <f t="shared" si="1"/>
        <v>0</v>
      </c>
      <c r="M63" s="33">
        <v>0</v>
      </c>
      <c r="N63" s="33">
        <f t="shared" si="2"/>
        <v>0</v>
      </c>
      <c r="O63" s="30">
        <f t="shared" si="7"/>
        <v>0</v>
      </c>
      <c r="P63" s="33">
        <f t="shared" si="8"/>
        <v>0</v>
      </c>
      <c r="Q63" s="33">
        <v>0</v>
      </c>
      <c r="R63" s="33">
        <f t="shared" si="5"/>
        <v>0</v>
      </c>
      <c r="S63" s="34">
        <f t="shared" si="6"/>
        <v>0</v>
      </c>
    </row>
    <row r="64" spans="1:19" ht="21" customHeight="1">
      <c r="A64" s="30">
        <v>57</v>
      </c>
      <c r="B64" s="24" t="s">
        <v>126</v>
      </c>
      <c r="C64" s="17" t="s">
        <v>105</v>
      </c>
      <c r="D64" s="30">
        <v>2</v>
      </c>
      <c r="E64" s="30">
        <v>2</v>
      </c>
      <c r="F64" s="30">
        <v>0</v>
      </c>
      <c r="G64" s="30">
        <v>0</v>
      </c>
      <c r="H64" s="30">
        <v>0</v>
      </c>
      <c r="I64" s="30">
        <f t="shared" si="0"/>
        <v>0</v>
      </c>
      <c r="J64" s="30">
        <v>498</v>
      </c>
      <c r="K64" s="30">
        <v>0</v>
      </c>
      <c r="L64" s="33">
        <f t="shared" si="1"/>
        <v>0</v>
      </c>
      <c r="M64" s="33">
        <v>0</v>
      </c>
      <c r="N64" s="33">
        <f t="shared" si="2"/>
        <v>0</v>
      </c>
      <c r="O64" s="30">
        <f t="shared" si="7"/>
        <v>0</v>
      </c>
      <c r="P64" s="33">
        <f t="shared" si="8"/>
        <v>0</v>
      </c>
      <c r="Q64" s="33">
        <v>0</v>
      </c>
      <c r="R64" s="33">
        <f t="shared" si="5"/>
        <v>0</v>
      </c>
      <c r="S64" s="34">
        <f t="shared" si="6"/>
        <v>0</v>
      </c>
    </row>
    <row r="65" spans="1:19" ht="21" customHeight="1">
      <c r="A65" s="30">
        <v>58</v>
      </c>
      <c r="B65" s="24" t="s">
        <v>127</v>
      </c>
      <c r="C65" s="17" t="s">
        <v>105</v>
      </c>
      <c r="D65" s="30">
        <v>39</v>
      </c>
      <c r="E65" s="30">
        <v>14</v>
      </c>
      <c r="F65" s="30">
        <v>13</v>
      </c>
      <c r="G65" s="30">
        <v>30</v>
      </c>
      <c r="H65" s="30">
        <v>9</v>
      </c>
      <c r="I65" s="30">
        <f t="shared" si="0"/>
        <v>21</v>
      </c>
      <c r="J65" s="30">
        <v>380</v>
      </c>
      <c r="K65" s="30">
        <v>15</v>
      </c>
      <c r="L65" s="33">
        <f t="shared" si="1"/>
        <v>5700</v>
      </c>
      <c r="M65" s="33">
        <v>0</v>
      </c>
      <c r="N65" s="33">
        <f t="shared" si="2"/>
        <v>0</v>
      </c>
      <c r="O65" s="30">
        <f t="shared" si="7"/>
        <v>6</v>
      </c>
      <c r="P65" s="33">
        <f t="shared" si="8"/>
        <v>2280</v>
      </c>
      <c r="Q65" s="33">
        <v>0</v>
      </c>
      <c r="R65" s="33">
        <f t="shared" si="5"/>
        <v>0</v>
      </c>
      <c r="S65" s="34">
        <f t="shared" si="6"/>
        <v>7980</v>
      </c>
    </row>
    <row r="66" spans="1:19" ht="21" customHeight="1">
      <c r="A66" s="30">
        <v>59</v>
      </c>
      <c r="B66" s="24" t="s">
        <v>128</v>
      </c>
      <c r="C66" s="17" t="s">
        <v>65</v>
      </c>
      <c r="D66" s="30">
        <v>4</v>
      </c>
      <c r="E66" s="30">
        <v>5</v>
      </c>
      <c r="F66" s="30">
        <v>6</v>
      </c>
      <c r="G66" s="30">
        <v>16</v>
      </c>
      <c r="H66" s="30">
        <v>0</v>
      </c>
      <c r="I66" s="30">
        <f t="shared" si="0"/>
        <v>16</v>
      </c>
      <c r="J66" s="30">
        <v>750</v>
      </c>
      <c r="K66" s="30">
        <v>8</v>
      </c>
      <c r="L66" s="33">
        <f t="shared" si="1"/>
        <v>6000</v>
      </c>
      <c r="M66" s="33">
        <v>0</v>
      </c>
      <c r="N66" s="33">
        <f t="shared" si="2"/>
        <v>0</v>
      </c>
      <c r="O66" s="30">
        <f t="shared" si="7"/>
        <v>8</v>
      </c>
      <c r="P66" s="33">
        <f t="shared" si="8"/>
        <v>6000</v>
      </c>
      <c r="Q66" s="33">
        <v>0</v>
      </c>
      <c r="R66" s="33">
        <f t="shared" si="5"/>
        <v>0</v>
      </c>
      <c r="S66" s="34">
        <f t="shared" si="6"/>
        <v>12000</v>
      </c>
    </row>
    <row r="67" spans="1:19" ht="21" customHeight="1">
      <c r="A67" s="30">
        <v>60</v>
      </c>
      <c r="B67" s="24" t="s">
        <v>129</v>
      </c>
      <c r="C67" s="17" t="s">
        <v>111</v>
      </c>
      <c r="D67" s="30">
        <v>0</v>
      </c>
      <c r="E67" s="30">
        <v>0</v>
      </c>
      <c r="F67" s="30">
        <v>10</v>
      </c>
      <c r="G67" s="30">
        <v>10</v>
      </c>
      <c r="H67" s="30">
        <v>0</v>
      </c>
      <c r="I67" s="30">
        <f t="shared" si="0"/>
        <v>10</v>
      </c>
      <c r="J67" s="30">
        <v>690</v>
      </c>
      <c r="K67" s="30">
        <v>5</v>
      </c>
      <c r="L67" s="33">
        <f t="shared" si="1"/>
        <v>3450</v>
      </c>
      <c r="M67" s="33">
        <v>0</v>
      </c>
      <c r="N67" s="33">
        <f t="shared" si="2"/>
        <v>0</v>
      </c>
      <c r="O67" s="30">
        <f t="shared" si="7"/>
        <v>5</v>
      </c>
      <c r="P67" s="33">
        <f t="shared" si="8"/>
        <v>3450</v>
      </c>
      <c r="Q67" s="33">
        <v>0</v>
      </c>
      <c r="R67" s="33">
        <f t="shared" si="5"/>
        <v>0</v>
      </c>
      <c r="S67" s="34">
        <f t="shared" si="6"/>
        <v>6900</v>
      </c>
    </row>
    <row r="68" spans="1:19" ht="21" customHeight="1">
      <c r="A68" s="30">
        <v>61</v>
      </c>
      <c r="B68" s="24" t="s">
        <v>130</v>
      </c>
      <c r="C68" s="17" t="s">
        <v>111</v>
      </c>
      <c r="D68" s="30">
        <v>348</v>
      </c>
      <c r="E68" s="30">
        <v>288</v>
      </c>
      <c r="F68" s="30">
        <v>450</v>
      </c>
      <c r="G68" s="30">
        <v>750</v>
      </c>
      <c r="H68" s="30">
        <v>42</v>
      </c>
      <c r="I68" s="30">
        <f t="shared" si="0"/>
        <v>708</v>
      </c>
      <c r="J68" s="30">
        <v>140</v>
      </c>
      <c r="K68" s="30">
        <v>375</v>
      </c>
      <c r="L68" s="33">
        <f t="shared" si="1"/>
        <v>52500</v>
      </c>
      <c r="M68" s="33">
        <v>0</v>
      </c>
      <c r="N68" s="33">
        <f t="shared" si="2"/>
        <v>0</v>
      </c>
      <c r="O68" s="30">
        <f t="shared" si="7"/>
        <v>333</v>
      </c>
      <c r="P68" s="33">
        <f t="shared" si="8"/>
        <v>46620</v>
      </c>
      <c r="Q68" s="33">
        <v>0</v>
      </c>
      <c r="R68" s="33">
        <f t="shared" si="5"/>
        <v>0</v>
      </c>
      <c r="S68" s="34">
        <f t="shared" si="6"/>
        <v>99120</v>
      </c>
    </row>
    <row r="69" spans="1:19" ht="21" customHeight="1">
      <c r="A69" s="30">
        <v>62</v>
      </c>
      <c r="B69" s="24" t="s">
        <v>131</v>
      </c>
      <c r="C69" s="17" t="s">
        <v>132</v>
      </c>
      <c r="D69" s="30">
        <v>152</v>
      </c>
      <c r="E69" s="30">
        <v>49</v>
      </c>
      <c r="F69" s="30">
        <v>991</v>
      </c>
      <c r="G69" s="30">
        <v>1500</v>
      </c>
      <c r="H69" s="30">
        <v>111</v>
      </c>
      <c r="I69" s="30">
        <f t="shared" si="0"/>
        <v>1389</v>
      </c>
      <c r="J69" s="30">
        <v>82</v>
      </c>
      <c r="K69" s="30">
        <v>750</v>
      </c>
      <c r="L69" s="33">
        <f t="shared" si="1"/>
        <v>61500</v>
      </c>
      <c r="M69" s="33">
        <v>0</v>
      </c>
      <c r="N69" s="33">
        <f t="shared" si="2"/>
        <v>0</v>
      </c>
      <c r="O69" s="30">
        <f t="shared" si="7"/>
        <v>639</v>
      </c>
      <c r="P69" s="33">
        <f t="shared" si="8"/>
        <v>52398</v>
      </c>
      <c r="Q69" s="33">
        <v>0</v>
      </c>
      <c r="R69" s="33">
        <f t="shared" si="5"/>
        <v>0</v>
      </c>
      <c r="S69" s="34">
        <f t="shared" si="6"/>
        <v>113898</v>
      </c>
    </row>
    <row r="70" spans="1:19" ht="21" customHeight="1">
      <c r="A70" s="30">
        <v>63</v>
      </c>
      <c r="B70" s="24" t="s">
        <v>133</v>
      </c>
      <c r="C70" s="17" t="s">
        <v>54</v>
      </c>
      <c r="D70" s="30">
        <v>9</v>
      </c>
      <c r="E70" s="30">
        <v>3</v>
      </c>
      <c r="F70" s="30">
        <v>1</v>
      </c>
      <c r="G70" s="30">
        <v>10</v>
      </c>
      <c r="H70" s="30">
        <v>5</v>
      </c>
      <c r="I70" s="30">
        <f t="shared" si="0"/>
        <v>5</v>
      </c>
      <c r="J70" s="30">
        <v>45</v>
      </c>
      <c r="K70" s="30">
        <v>5</v>
      </c>
      <c r="L70" s="33">
        <f t="shared" si="1"/>
        <v>225</v>
      </c>
      <c r="M70" s="33">
        <v>0</v>
      </c>
      <c r="N70" s="33">
        <f t="shared" si="2"/>
        <v>0</v>
      </c>
      <c r="O70" s="30">
        <f t="shared" si="7"/>
        <v>0</v>
      </c>
      <c r="P70" s="33">
        <f t="shared" si="8"/>
        <v>0</v>
      </c>
      <c r="Q70" s="33">
        <v>0</v>
      </c>
      <c r="R70" s="33">
        <f t="shared" si="5"/>
        <v>0</v>
      </c>
      <c r="S70" s="34">
        <f t="shared" si="6"/>
        <v>225</v>
      </c>
    </row>
    <row r="71" spans="1:19" ht="21" customHeight="1">
      <c r="A71" s="30">
        <v>64</v>
      </c>
      <c r="B71" s="24" t="s">
        <v>134</v>
      </c>
      <c r="C71" s="17" t="s">
        <v>61</v>
      </c>
      <c r="D71" s="30">
        <v>0</v>
      </c>
      <c r="E71" s="30">
        <v>4</v>
      </c>
      <c r="F71" s="30">
        <v>4</v>
      </c>
      <c r="G71" s="30">
        <v>10</v>
      </c>
      <c r="H71" s="30">
        <v>10</v>
      </c>
      <c r="I71" s="30">
        <f t="shared" si="0"/>
        <v>0</v>
      </c>
      <c r="J71" s="30">
        <v>320</v>
      </c>
      <c r="K71" s="30">
        <v>0</v>
      </c>
      <c r="L71" s="33">
        <f t="shared" si="1"/>
        <v>0</v>
      </c>
      <c r="M71" s="33">
        <v>0</v>
      </c>
      <c r="N71" s="33">
        <f t="shared" si="2"/>
        <v>0</v>
      </c>
      <c r="O71" s="30">
        <f t="shared" si="7"/>
        <v>0</v>
      </c>
      <c r="P71" s="33">
        <f t="shared" si="8"/>
        <v>0</v>
      </c>
      <c r="Q71" s="33">
        <v>0</v>
      </c>
      <c r="R71" s="33">
        <f t="shared" si="5"/>
        <v>0</v>
      </c>
      <c r="S71" s="34">
        <f t="shared" si="6"/>
        <v>0</v>
      </c>
    </row>
    <row r="72" spans="1:19" ht="21" customHeight="1">
      <c r="A72" s="30">
        <v>65</v>
      </c>
      <c r="B72" s="24" t="s">
        <v>135</v>
      </c>
      <c r="C72" s="17" t="s">
        <v>61</v>
      </c>
      <c r="D72" s="30">
        <v>51</v>
      </c>
      <c r="E72" s="30">
        <v>22</v>
      </c>
      <c r="F72" s="30">
        <v>54</v>
      </c>
      <c r="G72" s="30">
        <v>120</v>
      </c>
      <c r="H72" s="30">
        <v>4</v>
      </c>
      <c r="I72" s="30">
        <f t="shared" si="0"/>
        <v>116</v>
      </c>
      <c r="J72" s="30">
        <v>95</v>
      </c>
      <c r="K72" s="30">
        <v>60</v>
      </c>
      <c r="L72" s="33">
        <f t="shared" si="1"/>
        <v>5700</v>
      </c>
      <c r="M72" s="33">
        <v>0</v>
      </c>
      <c r="N72" s="33">
        <f t="shared" si="2"/>
        <v>0</v>
      </c>
      <c r="O72" s="30">
        <f t="shared" si="7"/>
        <v>56</v>
      </c>
      <c r="P72" s="33">
        <f t="shared" si="8"/>
        <v>5320</v>
      </c>
      <c r="Q72" s="33">
        <v>0</v>
      </c>
      <c r="R72" s="33">
        <f t="shared" si="5"/>
        <v>0</v>
      </c>
      <c r="S72" s="34">
        <f t="shared" si="6"/>
        <v>11020</v>
      </c>
    </row>
    <row r="73" spans="1:19" ht="21" customHeight="1">
      <c r="A73" s="30">
        <v>66</v>
      </c>
      <c r="B73" s="24" t="s">
        <v>136</v>
      </c>
      <c r="C73" s="17" t="s">
        <v>137</v>
      </c>
      <c r="D73" s="30">
        <v>9</v>
      </c>
      <c r="E73" s="30">
        <v>31</v>
      </c>
      <c r="F73" s="30">
        <v>24</v>
      </c>
      <c r="G73" s="30">
        <v>60</v>
      </c>
      <c r="H73" s="30">
        <v>17</v>
      </c>
      <c r="I73" s="30">
        <f aca="true" t="shared" si="9" ref="I73:I84">G73-H73</f>
        <v>43</v>
      </c>
      <c r="J73" s="30">
        <v>20</v>
      </c>
      <c r="K73" s="30">
        <v>30</v>
      </c>
      <c r="L73" s="33">
        <f aca="true" t="shared" si="10" ref="L73:L84">K73*J73</f>
        <v>600</v>
      </c>
      <c r="M73" s="33">
        <v>0</v>
      </c>
      <c r="N73" s="33">
        <f aca="true" t="shared" si="11" ref="N73:N84">M73*J73</f>
        <v>0</v>
      </c>
      <c r="O73" s="30">
        <f t="shared" si="7"/>
        <v>13</v>
      </c>
      <c r="P73" s="33">
        <f t="shared" si="8"/>
        <v>260</v>
      </c>
      <c r="Q73" s="33">
        <v>0</v>
      </c>
      <c r="R73" s="33">
        <f aca="true" t="shared" si="12" ref="R73:R84">Q73*J73</f>
        <v>0</v>
      </c>
      <c r="S73" s="34">
        <f aca="true" t="shared" si="13" ref="S73:S84">L73+N73+P73+R73</f>
        <v>860</v>
      </c>
    </row>
    <row r="74" spans="1:19" ht="21" customHeight="1">
      <c r="A74" s="30">
        <v>67</v>
      </c>
      <c r="B74" s="24" t="s">
        <v>138</v>
      </c>
      <c r="C74" s="17" t="s">
        <v>28</v>
      </c>
      <c r="D74" s="30">
        <v>5</v>
      </c>
      <c r="E74" s="30">
        <v>10</v>
      </c>
      <c r="F74" s="30">
        <v>4</v>
      </c>
      <c r="G74" s="30">
        <v>6</v>
      </c>
      <c r="H74" s="30">
        <v>6</v>
      </c>
      <c r="I74" s="30">
        <f t="shared" si="9"/>
        <v>0</v>
      </c>
      <c r="J74" s="30">
        <v>950</v>
      </c>
      <c r="K74" s="30">
        <v>0</v>
      </c>
      <c r="L74" s="33">
        <f t="shared" si="10"/>
        <v>0</v>
      </c>
      <c r="M74" s="33">
        <v>0</v>
      </c>
      <c r="N74" s="33">
        <f t="shared" si="11"/>
        <v>0</v>
      </c>
      <c r="O74" s="30">
        <f t="shared" si="7"/>
        <v>0</v>
      </c>
      <c r="P74" s="33">
        <f t="shared" si="8"/>
        <v>0</v>
      </c>
      <c r="Q74" s="33">
        <v>0</v>
      </c>
      <c r="R74" s="33">
        <f t="shared" si="12"/>
        <v>0</v>
      </c>
      <c r="S74" s="34">
        <f t="shared" si="13"/>
        <v>0</v>
      </c>
    </row>
    <row r="75" spans="1:19" ht="21" customHeight="1">
      <c r="A75" s="30">
        <v>68</v>
      </c>
      <c r="B75" s="24" t="s">
        <v>139</v>
      </c>
      <c r="C75" s="17" t="s">
        <v>28</v>
      </c>
      <c r="D75" s="30">
        <v>0</v>
      </c>
      <c r="E75" s="30">
        <v>3</v>
      </c>
      <c r="F75" s="30">
        <v>1</v>
      </c>
      <c r="G75" s="30">
        <v>6</v>
      </c>
      <c r="H75" s="30">
        <v>9</v>
      </c>
      <c r="I75" s="30">
        <v>0</v>
      </c>
      <c r="J75" s="30">
        <v>950</v>
      </c>
      <c r="K75" s="30">
        <v>0</v>
      </c>
      <c r="L75" s="33">
        <f t="shared" si="10"/>
        <v>0</v>
      </c>
      <c r="M75" s="33">
        <v>0</v>
      </c>
      <c r="N75" s="33">
        <f t="shared" si="11"/>
        <v>0</v>
      </c>
      <c r="O75" s="30">
        <f t="shared" si="7"/>
        <v>0</v>
      </c>
      <c r="P75" s="33">
        <f t="shared" si="8"/>
        <v>0</v>
      </c>
      <c r="Q75" s="33">
        <v>0</v>
      </c>
      <c r="R75" s="33">
        <f t="shared" si="12"/>
        <v>0</v>
      </c>
      <c r="S75" s="34">
        <f t="shared" si="13"/>
        <v>0</v>
      </c>
    </row>
    <row r="76" spans="1:19" ht="21" customHeight="1">
      <c r="A76" s="30">
        <v>69</v>
      </c>
      <c r="B76" s="24" t="s">
        <v>140</v>
      </c>
      <c r="C76" s="17" t="s">
        <v>141</v>
      </c>
      <c r="D76" s="30">
        <v>73</v>
      </c>
      <c r="E76" s="30">
        <v>81</v>
      </c>
      <c r="F76" s="30">
        <v>57</v>
      </c>
      <c r="G76" s="30">
        <v>150</v>
      </c>
      <c r="H76" s="30">
        <v>89</v>
      </c>
      <c r="I76" s="30">
        <f t="shared" si="9"/>
        <v>61</v>
      </c>
      <c r="J76" s="30">
        <v>73</v>
      </c>
      <c r="K76" s="30">
        <v>31</v>
      </c>
      <c r="L76" s="33">
        <f t="shared" si="10"/>
        <v>2263</v>
      </c>
      <c r="M76" s="33">
        <v>0</v>
      </c>
      <c r="N76" s="33">
        <f t="shared" si="11"/>
        <v>0</v>
      </c>
      <c r="O76" s="30">
        <f t="shared" si="7"/>
        <v>30</v>
      </c>
      <c r="P76" s="33">
        <f t="shared" si="8"/>
        <v>2190</v>
      </c>
      <c r="Q76" s="33">
        <v>0</v>
      </c>
      <c r="R76" s="33">
        <f t="shared" si="12"/>
        <v>0</v>
      </c>
      <c r="S76" s="34">
        <f t="shared" si="13"/>
        <v>4453</v>
      </c>
    </row>
    <row r="77" spans="1:19" ht="21" customHeight="1">
      <c r="A77" s="30">
        <v>70</v>
      </c>
      <c r="B77" s="24" t="s">
        <v>142</v>
      </c>
      <c r="C77" s="17" t="s">
        <v>141</v>
      </c>
      <c r="D77" s="30">
        <v>391</v>
      </c>
      <c r="E77" s="30">
        <v>385</v>
      </c>
      <c r="F77" s="30">
        <v>410</v>
      </c>
      <c r="G77" s="30">
        <v>650</v>
      </c>
      <c r="H77" s="30">
        <v>0</v>
      </c>
      <c r="I77" s="30">
        <f t="shared" si="9"/>
        <v>650</v>
      </c>
      <c r="J77" s="30">
        <v>73</v>
      </c>
      <c r="K77" s="30">
        <v>325</v>
      </c>
      <c r="L77" s="33">
        <f t="shared" si="10"/>
        <v>23725</v>
      </c>
      <c r="M77" s="33">
        <v>0</v>
      </c>
      <c r="N77" s="33">
        <f t="shared" si="11"/>
        <v>0</v>
      </c>
      <c r="O77" s="30">
        <f t="shared" si="7"/>
        <v>325</v>
      </c>
      <c r="P77" s="33">
        <f t="shared" si="8"/>
        <v>23725</v>
      </c>
      <c r="Q77" s="33">
        <v>0</v>
      </c>
      <c r="R77" s="33">
        <f t="shared" si="12"/>
        <v>0</v>
      </c>
      <c r="S77" s="34">
        <f t="shared" si="13"/>
        <v>47450</v>
      </c>
    </row>
    <row r="78" spans="1:19" ht="21" customHeight="1">
      <c r="A78" s="30">
        <v>71</v>
      </c>
      <c r="B78" s="24" t="s">
        <v>143</v>
      </c>
      <c r="C78" s="17" t="s">
        <v>141</v>
      </c>
      <c r="D78" s="30">
        <v>565</v>
      </c>
      <c r="E78" s="30">
        <v>571</v>
      </c>
      <c r="F78" s="30">
        <v>788</v>
      </c>
      <c r="G78" s="30">
        <v>650</v>
      </c>
      <c r="H78" s="30">
        <v>132</v>
      </c>
      <c r="I78" s="30">
        <f t="shared" si="9"/>
        <v>518</v>
      </c>
      <c r="J78" s="30">
        <v>73</v>
      </c>
      <c r="K78" s="30">
        <v>325</v>
      </c>
      <c r="L78" s="33">
        <f t="shared" si="10"/>
        <v>23725</v>
      </c>
      <c r="M78" s="33">
        <v>0</v>
      </c>
      <c r="N78" s="33">
        <f t="shared" si="11"/>
        <v>0</v>
      </c>
      <c r="O78" s="30">
        <f t="shared" si="7"/>
        <v>193</v>
      </c>
      <c r="P78" s="33">
        <f t="shared" si="8"/>
        <v>14089</v>
      </c>
      <c r="Q78" s="33">
        <v>0</v>
      </c>
      <c r="R78" s="33">
        <f t="shared" si="12"/>
        <v>0</v>
      </c>
      <c r="S78" s="34">
        <f t="shared" si="13"/>
        <v>37814</v>
      </c>
    </row>
    <row r="79" spans="1:19" ht="21" customHeight="1">
      <c r="A79" s="30">
        <v>72</v>
      </c>
      <c r="B79" s="24" t="s">
        <v>144</v>
      </c>
      <c r="C79" s="17" t="s">
        <v>141</v>
      </c>
      <c r="D79" s="30">
        <v>300</v>
      </c>
      <c r="E79" s="30">
        <v>322</v>
      </c>
      <c r="F79" s="30">
        <v>612</v>
      </c>
      <c r="G79" s="30">
        <v>900</v>
      </c>
      <c r="H79" s="30">
        <v>103</v>
      </c>
      <c r="I79" s="30">
        <f t="shared" si="9"/>
        <v>797</v>
      </c>
      <c r="J79" s="30">
        <v>73</v>
      </c>
      <c r="K79" s="30">
        <v>450</v>
      </c>
      <c r="L79" s="33">
        <f t="shared" si="10"/>
        <v>32850</v>
      </c>
      <c r="M79" s="33">
        <v>0</v>
      </c>
      <c r="N79" s="33">
        <f t="shared" si="11"/>
        <v>0</v>
      </c>
      <c r="O79" s="30">
        <f t="shared" si="7"/>
        <v>347</v>
      </c>
      <c r="P79" s="33">
        <f t="shared" si="8"/>
        <v>25331</v>
      </c>
      <c r="Q79" s="33">
        <v>0</v>
      </c>
      <c r="R79" s="33">
        <f t="shared" si="12"/>
        <v>0</v>
      </c>
      <c r="S79" s="34">
        <f t="shared" si="13"/>
        <v>58181</v>
      </c>
    </row>
    <row r="80" spans="1:19" ht="21" customHeight="1">
      <c r="A80" s="30">
        <v>73</v>
      </c>
      <c r="B80" s="24" t="s">
        <v>145</v>
      </c>
      <c r="C80" s="17" t="s">
        <v>84</v>
      </c>
      <c r="D80" s="30">
        <v>8</v>
      </c>
      <c r="E80" s="30">
        <v>4</v>
      </c>
      <c r="F80" s="30">
        <v>2</v>
      </c>
      <c r="G80" s="30">
        <v>12</v>
      </c>
      <c r="H80" s="30">
        <v>6</v>
      </c>
      <c r="I80" s="30">
        <f t="shared" si="9"/>
        <v>6</v>
      </c>
      <c r="J80" s="30">
        <v>260</v>
      </c>
      <c r="K80" s="30">
        <v>6</v>
      </c>
      <c r="L80" s="33">
        <f t="shared" si="10"/>
        <v>1560</v>
      </c>
      <c r="M80" s="33">
        <v>0</v>
      </c>
      <c r="N80" s="33">
        <f t="shared" si="11"/>
        <v>0</v>
      </c>
      <c r="O80" s="30">
        <f t="shared" si="7"/>
        <v>0</v>
      </c>
      <c r="P80" s="33">
        <f t="shared" si="8"/>
        <v>0</v>
      </c>
      <c r="Q80" s="33">
        <v>0</v>
      </c>
      <c r="R80" s="33">
        <f t="shared" si="12"/>
        <v>0</v>
      </c>
      <c r="S80" s="34">
        <f t="shared" si="13"/>
        <v>1560</v>
      </c>
    </row>
    <row r="81" spans="1:19" ht="21" customHeight="1">
      <c r="A81" s="30">
        <v>74</v>
      </c>
      <c r="B81" s="24" t="s">
        <v>146</v>
      </c>
      <c r="C81" s="17" t="s">
        <v>147</v>
      </c>
      <c r="D81" s="30">
        <v>0</v>
      </c>
      <c r="E81" s="30">
        <v>0</v>
      </c>
      <c r="F81" s="30">
        <v>20000</v>
      </c>
      <c r="G81" s="30">
        <v>10000</v>
      </c>
      <c r="H81" s="30">
        <v>20000</v>
      </c>
      <c r="I81" s="30">
        <v>0</v>
      </c>
      <c r="J81" s="30">
        <v>0.49</v>
      </c>
      <c r="K81" s="30">
        <v>0</v>
      </c>
      <c r="L81" s="33">
        <f t="shared" si="10"/>
        <v>0</v>
      </c>
      <c r="M81" s="33">
        <v>0</v>
      </c>
      <c r="N81" s="33">
        <f t="shared" si="11"/>
        <v>0</v>
      </c>
      <c r="O81" s="30">
        <f t="shared" si="7"/>
        <v>0</v>
      </c>
      <c r="P81" s="33">
        <f t="shared" si="8"/>
        <v>0</v>
      </c>
      <c r="Q81" s="33">
        <v>0</v>
      </c>
      <c r="R81" s="33">
        <f t="shared" si="12"/>
        <v>0</v>
      </c>
      <c r="S81" s="34">
        <f t="shared" si="13"/>
        <v>0</v>
      </c>
    </row>
    <row r="82" spans="1:19" ht="21" customHeight="1">
      <c r="A82" s="30">
        <v>75</v>
      </c>
      <c r="B82" s="24" t="s">
        <v>148</v>
      </c>
      <c r="C82" s="17" t="s">
        <v>105</v>
      </c>
      <c r="D82" s="30">
        <v>38</v>
      </c>
      <c r="E82" s="30">
        <v>23</v>
      </c>
      <c r="F82" s="30">
        <v>17</v>
      </c>
      <c r="G82" s="30">
        <v>24</v>
      </c>
      <c r="H82" s="30">
        <v>3</v>
      </c>
      <c r="I82" s="30">
        <f t="shared" si="9"/>
        <v>21</v>
      </c>
      <c r="J82" s="30">
        <v>38</v>
      </c>
      <c r="K82" s="30">
        <v>12</v>
      </c>
      <c r="L82" s="33">
        <f t="shared" si="10"/>
        <v>456</v>
      </c>
      <c r="M82" s="33">
        <v>0</v>
      </c>
      <c r="N82" s="33">
        <f t="shared" si="11"/>
        <v>0</v>
      </c>
      <c r="O82" s="30">
        <f t="shared" si="7"/>
        <v>9</v>
      </c>
      <c r="P82" s="33">
        <f t="shared" si="8"/>
        <v>342</v>
      </c>
      <c r="Q82" s="33">
        <v>0</v>
      </c>
      <c r="R82" s="33">
        <f t="shared" si="12"/>
        <v>0</v>
      </c>
      <c r="S82" s="34">
        <f t="shared" si="13"/>
        <v>798</v>
      </c>
    </row>
    <row r="83" spans="1:19" ht="21" customHeight="1">
      <c r="A83" s="30">
        <v>76</v>
      </c>
      <c r="B83" s="24" t="s">
        <v>149</v>
      </c>
      <c r="C83" s="17" t="s">
        <v>150</v>
      </c>
      <c r="D83" s="30">
        <v>21</v>
      </c>
      <c r="E83" s="30">
        <v>18</v>
      </c>
      <c r="F83" s="30">
        <v>3</v>
      </c>
      <c r="G83" s="30">
        <v>8</v>
      </c>
      <c r="H83" s="30">
        <v>14</v>
      </c>
      <c r="I83" s="30">
        <v>0</v>
      </c>
      <c r="J83" s="30">
        <v>150</v>
      </c>
      <c r="K83" s="30">
        <v>0</v>
      </c>
      <c r="L83" s="33">
        <f t="shared" si="10"/>
        <v>0</v>
      </c>
      <c r="M83" s="33">
        <v>0</v>
      </c>
      <c r="N83" s="33">
        <f t="shared" si="11"/>
        <v>0</v>
      </c>
      <c r="O83" s="30">
        <f>I83-K83</f>
        <v>0</v>
      </c>
      <c r="P83" s="33">
        <f>O83*J83</f>
        <v>0</v>
      </c>
      <c r="Q83" s="33">
        <v>0</v>
      </c>
      <c r="R83" s="33">
        <f t="shared" si="12"/>
        <v>0</v>
      </c>
      <c r="S83" s="34">
        <f t="shared" si="13"/>
        <v>0</v>
      </c>
    </row>
    <row r="84" spans="1:19" ht="21" customHeight="1">
      <c r="A84" s="30">
        <v>77</v>
      </c>
      <c r="B84" s="24" t="s">
        <v>151</v>
      </c>
      <c r="C84" s="17" t="s">
        <v>141</v>
      </c>
      <c r="D84" s="30">
        <v>83</v>
      </c>
      <c r="E84" s="30">
        <v>77</v>
      </c>
      <c r="F84" s="30">
        <v>75</v>
      </c>
      <c r="G84" s="30">
        <v>100</v>
      </c>
      <c r="H84" s="30">
        <v>15</v>
      </c>
      <c r="I84" s="30">
        <f t="shared" si="9"/>
        <v>85</v>
      </c>
      <c r="J84" s="30">
        <v>130</v>
      </c>
      <c r="K84" s="30">
        <v>50</v>
      </c>
      <c r="L84" s="33">
        <f t="shared" si="10"/>
        <v>6500</v>
      </c>
      <c r="M84" s="33">
        <v>0</v>
      </c>
      <c r="N84" s="33">
        <f t="shared" si="11"/>
        <v>0</v>
      </c>
      <c r="O84" s="30">
        <f>I84-K84</f>
        <v>35</v>
      </c>
      <c r="P84" s="33">
        <f>O84*J84</f>
        <v>4550</v>
      </c>
      <c r="Q84" s="33">
        <v>0</v>
      </c>
      <c r="R84" s="33">
        <f t="shared" si="12"/>
        <v>0</v>
      </c>
      <c r="S84" s="34">
        <f t="shared" si="13"/>
        <v>11050</v>
      </c>
    </row>
    <row r="85" spans="1:19" s="27" customFormat="1" ht="21">
      <c r="A85" s="42"/>
      <c r="B85" s="26" t="s">
        <v>55</v>
      </c>
      <c r="C85" s="358" t="s">
        <v>152</v>
      </c>
      <c r="D85" s="358"/>
      <c r="E85" s="358"/>
      <c r="F85" s="358"/>
      <c r="G85" s="358"/>
      <c r="H85" s="358"/>
      <c r="I85" s="358"/>
      <c r="J85" s="36"/>
      <c r="K85" s="36"/>
      <c r="L85" s="37"/>
      <c r="M85" s="37"/>
      <c r="N85" s="37"/>
      <c r="O85" s="36"/>
      <c r="P85" s="37"/>
      <c r="Q85" s="37"/>
      <c r="R85" s="38"/>
      <c r="S85" s="39">
        <f>SUM(S8:S84)</f>
        <v>856457</v>
      </c>
    </row>
    <row r="87" spans="1:19" ht="21">
      <c r="A87" s="377" t="s">
        <v>1341</v>
      </c>
      <c r="B87" s="377"/>
      <c r="C87" s="377"/>
      <c r="D87" s="377"/>
      <c r="E87" s="377"/>
      <c r="F87" s="377" t="s">
        <v>1767</v>
      </c>
      <c r="G87" s="377"/>
      <c r="H87" s="377"/>
      <c r="I87" s="377"/>
      <c r="J87" s="377"/>
      <c r="K87" s="377"/>
      <c r="L87" s="377"/>
      <c r="M87" s="377" t="s">
        <v>1770</v>
      </c>
      <c r="N87" s="377"/>
      <c r="O87" s="377"/>
      <c r="P87" s="377"/>
      <c r="Q87" s="377"/>
      <c r="R87" s="377"/>
      <c r="S87" s="377"/>
    </row>
    <row r="88" spans="1:19" ht="21">
      <c r="A88" s="377" t="s">
        <v>1773</v>
      </c>
      <c r="B88" s="377"/>
      <c r="C88" s="377"/>
      <c r="D88" s="377"/>
      <c r="E88" s="377"/>
      <c r="F88" s="377" t="s">
        <v>1768</v>
      </c>
      <c r="G88" s="377"/>
      <c r="H88" s="377"/>
      <c r="I88" s="377"/>
      <c r="J88" s="377"/>
      <c r="K88" s="377"/>
      <c r="L88" s="377"/>
      <c r="M88" s="377" t="s">
        <v>1771</v>
      </c>
      <c r="N88" s="377"/>
      <c r="O88" s="377"/>
      <c r="P88" s="377"/>
      <c r="Q88" s="377"/>
      <c r="R88" s="377"/>
      <c r="S88" s="377"/>
    </row>
    <row r="89" spans="1:19" ht="21">
      <c r="A89" s="377" t="s">
        <v>1774</v>
      </c>
      <c r="B89" s="377"/>
      <c r="C89" s="377"/>
      <c r="D89" s="377"/>
      <c r="E89" s="377"/>
      <c r="F89" s="378" t="s">
        <v>1769</v>
      </c>
      <c r="G89" s="378"/>
      <c r="H89" s="378"/>
      <c r="I89" s="378"/>
      <c r="J89" s="378"/>
      <c r="K89" s="378"/>
      <c r="L89" s="378"/>
      <c r="M89" s="377" t="s">
        <v>1772</v>
      </c>
      <c r="N89" s="377"/>
      <c r="O89" s="377"/>
      <c r="P89" s="377"/>
      <c r="Q89" s="377"/>
      <c r="R89" s="377"/>
      <c r="S89" s="377"/>
    </row>
  </sheetData>
  <sheetProtection/>
  <mergeCells count="29">
    <mergeCell ref="A89:E89"/>
    <mergeCell ref="F89:L89"/>
    <mergeCell ref="M89:S89"/>
    <mergeCell ref="A87:E87"/>
    <mergeCell ref="F87:L87"/>
    <mergeCell ref="M87:S87"/>
    <mergeCell ref="A88:E88"/>
    <mergeCell ref="F88:L88"/>
    <mergeCell ref="M88:S88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  <mergeCell ref="C85:I85"/>
    <mergeCell ref="M5:N5"/>
    <mergeCell ref="O5:P5"/>
    <mergeCell ref="Q5:R5"/>
    <mergeCell ref="S5:S7"/>
    <mergeCell ref="D6:F6"/>
    <mergeCell ref="K6:L6"/>
    <mergeCell ref="M6:N6"/>
    <mergeCell ref="O6:P6"/>
    <mergeCell ref="Q6:R6"/>
  </mergeCells>
  <printOptions/>
  <pageMargins left="0.5118110236220472" right="0.31496062992125984" top="0.5511811023622047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E18" sqref="E18"/>
    </sheetView>
  </sheetViews>
  <sheetFormatPr defaultColWidth="9.140625" defaultRowHeight="21.75"/>
  <cols>
    <col min="1" max="1" width="5.57421875" style="41" customWidth="1"/>
    <col min="2" max="2" width="17.8515625" style="18" customWidth="1"/>
    <col min="3" max="3" width="8.421875" style="19" customWidth="1"/>
    <col min="4" max="6" width="6.140625" style="40" customWidth="1"/>
    <col min="7" max="7" width="8.57421875" style="40" customWidth="1"/>
    <col min="8" max="8" width="5.57421875" style="40" customWidth="1"/>
    <col min="9" max="9" width="8.57421875" style="41" customWidth="1"/>
    <col min="10" max="10" width="7.57421875" style="40" customWidth="1"/>
    <col min="11" max="11" width="6.57421875" style="40" customWidth="1"/>
    <col min="12" max="12" width="8.57421875" style="41" customWidth="1"/>
    <col min="13" max="13" width="6.57421875" style="41" customWidth="1"/>
    <col min="14" max="14" width="5.57421875" style="41" customWidth="1"/>
    <col min="15" max="15" width="6.57421875" style="40" customWidth="1"/>
    <col min="16" max="16" width="8.57421875" style="41" customWidth="1"/>
    <col min="17" max="17" width="6.57421875" style="41" customWidth="1"/>
    <col min="18" max="18" width="5.57421875" style="41" customWidth="1"/>
    <col min="19" max="19" width="11.140625" style="41" bestFit="1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153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16" customFormat="1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20" customFormat="1" ht="21" customHeight="1">
      <c r="A5" s="364" t="s">
        <v>1</v>
      </c>
      <c r="B5" s="364" t="s">
        <v>7</v>
      </c>
      <c r="C5" s="371" t="s">
        <v>2</v>
      </c>
      <c r="D5" s="365" t="s">
        <v>39</v>
      </c>
      <c r="E5" s="366"/>
      <c r="F5" s="367"/>
      <c r="G5" s="72" t="s">
        <v>40</v>
      </c>
      <c r="H5" s="372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374" t="s">
        <v>5</v>
      </c>
    </row>
    <row r="6" spans="1:19" s="20" customFormat="1" ht="21" customHeight="1">
      <c r="A6" s="364"/>
      <c r="B6" s="364"/>
      <c r="C6" s="371"/>
      <c r="D6" s="368" t="s">
        <v>44</v>
      </c>
      <c r="E6" s="369"/>
      <c r="F6" s="370"/>
      <c r="G6" s="73" t="s">
        <v>45</v>
      </c>
      <c r="H6" s="372"/>
      <c r="I6" s="55" t="s">
        <v>46</v>
      </c>
      <c r="J6" s="55" t="s">
        <v>47</v>
      </c>
      <c r="K6" s="375" t="s">
        <v>48</v>
      </c>
      <c r="L6" s="376"/>
      <c r="M6" s="375" t="s">
        <v>49</v>
      </c>
      <c r="N6" s="376"/>
      <c r="O6" s="375" t="s">
        <v>50</v>
      </c>
      <c r="P6" s="376"/>
      <c r="Q6" s="375" t="s">
        <v>51</v>
      </c>
      <c r="R6" s="376"/>
      <c r="S6" s="374"/>
    </row>
    <row r="7" spans="1:19" s="20" customFormat="1" ht="21">
      <c r="A7" s="364"/>
      <c r="B7" s="364"/>
      <c r="C7" s="364"/>
      <c r="D7" s="68">
        <v>2558</v>
      </c>
      <c r="E7" s="68">
        <v>2559</v>
      </c>
      <c r="F7" s="68">
        <v>2560</v>
      </c>
      <c r="G7" s="68">
        <v>2561</v>
      </c>
      <c r="H7" s="373"/>
      <c r="I7" s="56">
        <v>2561</v>
      </c>
      <c r="J7" s="56" t="s">
        <v>2</v>
      </c>
      <c r="K7" s="70" t="s">
        <v>52</v>
      </c>
      <c r="L7" s="68" t="s">
        <v>4</v>
      </c>
      <c r="M7" s="71" t="s">
        <v>52</v>
      </c>
      <c r="N7" s="68" t="s">
        <v>4</v>
      </c>
      <c r="O7" s="68" t="s">
        <v>52</v>
      </c>
      <c r="P7" s="68" t="s">
        <v>4</v>
      </c>
      <c r="Q7" s="71" t="s">
        <v>52</v>
      </c>
      <c r="R7" s="68" t="s">
        <v>4</v>
      </c>
      <c r="S7" s="372"/>
    </row>
    <row r="8" spans="1:19" s="21" customFormat="1" ht="21" customHeight="1">
      <c r="A8" s="30">
        <v>1</v>
      </c>
      <c r="B8" s="22" t="s">
        <v>154</v>
      </c>
      <c r="C8" s="23" t="s">
        <v>157</v>
      </c>
      <c r="D8" s="31">
        <v>5</v>
      </c>
      <c r="E8" s="31">
        <v>11</v>
      </c>
      <c r="F8" s="32">
        <v>11</v>
      </c>
      <c r="G8" s="30">
        <v>20</v>
      </c>
      <c r="H8" s="30">
        <v>12</v>
      </c>
      <c r="I8" s="30">
        <f>G8-H8</f>
        <v>8</v>
      </c>
      <c r="J8" s="30">
        <v>1100</v>
      </c>
      <c r="K8" s="30">
        <v>4</v>
      </c>
      <c r="L8" s="33">
        <f>K8*J8</f>
        <v>4400</v>
      </c>
      <c r="M8" s="33">
        <v>0</v>
      </c>
      <c r="N8" s="33">
        <f>M8*J8</f>
        <v>0</v>
      </c>
      <c r="O8" s="30">
        <v>4</v>
      </c>
      <c r="P8" s="33">
        <f>O8*J8</f>
        <v>4400</v>
      </c>
      <c r="Q8" s="33"/>
      <c r="R8" s="33">
        <f>Q8*J8</f>
        <v>0</v>
      </c>
      <c r="S8" s="34">
        <f>L8+N8+P8+R8</f>
        <v>8800</v>
      </c>
    </row>
    <row r="9" spans="1:19" s="21" customFormat="1" ht="21">
      <c r="A9" s="30">
        <v>2</v>
      </c>
      <c r="B9" s="22" t="s">
        <v>155</v>
      </c>
      <c r="C9" s="23" t="s">
        <v>74</v>
      </c>
      <c r="D9" s="31">
        <v>0</v>
      </c>
      <c r="E9" s="31">
        <v>0</v>
      </c>
      <c r="F9" s="43">
        <v>0</v>
      </c>
      <c r="G9" s="30">
        <v>24</v>
      </c>
      <c r="H9" s="30">
        <v>12</v>
      </c>
      <c r="I9" s="30">
        <f>G9-H9</f>
        <v>12</v>
      </c>
      <c r="J9" s="30">
        <v>90</v>
      </c>
      <c r="K9" s="30">
        <v>6</v>
      </c>
      <c r="L9" s="33">
        <f>K9*J9</f>
        <v>540</v>
      </c>
      <c r="M9" s="33">
        <v>0</v>
      </c>
      <c r="N9" s="33">
        <f>M9*J9</f>
        <v>0</v>
      </c>
      <c r="O9" s="30">
        <f>I9-K9</f>
        <v>6</v>
      </c>
      <c r="P9" s="33">
        <f>O9*J9</f>
        <v>540</v>
      </c>
      <c r="Q9" s="33"/>
      <c r="R9" s="33">
        <f>Q9*J9</f>
        <v>0</v>
      </c>
      <c r="S9" s="34">
        <f>L9+N9+P9+R9</f>
        <v>1080</v>
      </c>
    </row>
    <row r="10" spans="1:19" s="21" customFormat="1" ht="21">
      <c r="A10" s="30">
        <v>3</v>
      </c>
      <c r="B10" s="22" t="s">
        <v>156</v>
      </c>
      <c r="C10" s="23" t="s">
        <v>74</v>
      </c>
      <c r="D10" s="31">
        <v>0</v>
      </c>
      <c r="E10" s="31">
        <v>0</v>
      </c>
      <c r="F10" s="43">
        <v>0</v>
      </c>
      <c r="G10" s="30">
        <v>24</v>
      </c>
      <c r="H10" s="30">
        <v>12</v>
      </c>
      <c r="I10" s="30">
        <f>G10-H10</f>
        <v>12</v>
      </c>
      <c r="J10" s="30">
        <v>190</v>
      </c>
      <c r="K10" s="30">
        <v>6</v>
      </c>
      <c r="L10" s="33">
        <f>K10*J10</f>
        <v>1140</v>
      </c>
      <c r="M10" s="33">
        <v>0</v>
      </c>
      <c r="N10" s="33">
        <f>M10*J10</f>
        <v>0</v>
      </c>
      <c r="O10" s="30">
        <f>I10-K10</f>
        <v>6</v>
      </c>
      <c r="P10" s="33">
        <f>O10*J10</f>
        <v>1140</v>
      </c>
      <c r="Q10" s="33"/>
      <c r="R10" s="33">
        <f>Q10*J10</f>
        <v>0</v>
      </c>
      <c r="S10" s="34">
        <f>L10+N10+P10+R10</f>
        <v>2280</v>
      </c>
    </row>
    <row r="11" spans="1:19" s="27" customFormat="1" ht="21">
      <c r="A11" s="44"/>
      <c r="B11" s="26" t="s">
        <v>55</v>
      </c>
      <c r="C11" s="358" t="s">
        <v>158</v>
      </c>
      <c r="D11" s="358"/>
      <c r="E11" s="358"/>
      <c r="F11" s="358"/>
      <c r="G11" s="358"/>
      <c r="H11" s="358"/>
      <c r="I11" s="358"/>
      <c r="J11" s="36"/>
      <c r="K11" s="36"/>
      <c r="L11" s="37"/>
      <c r="M11" s="37"/>
      <c r="N11" s="37"/>
      <c r="O11" s="36"/>
      <c r="P11" s="37"/>
      <c r="Q11" s="37"/>
      <c r="R11" s="38"/>
      <c r="S11" s="39">
        <f>SUM(S8:S10)</f>
        <v>12160</v>
      </c>
    </row>
    <row r="13" spans="1:19" ht="21">
      <c r="A13" s="377" t="s">
        <v>1341</v>
      </c>
      <c r="B13" s="377"/>
      <c r="C13" s="377"/>
      <c r="D13" s="377"/>
      <c r="E13" s="377"/>
      <c r="F13" s="377" t="s">
        <v>1767</v>
      </c>
      <c r="G13" s="377"/>
      <c r="H13" s="377"/>
      <c r="I13" s="377"/>
      <c r="J13" s="377"/>
      <c r="K13" s="377"/>
      <c r="L13" s="377"/>
      <c r="M13" s="377" t="s">
        <v>1770</v>
      </c>
      <c r="N13" s="377"/>
      <c r="O13" s="377"/>
      <c r="P13" s="377"/>
      <c r="Q13" s="377"/>
      <c r="R13" s="377"/>
      <c r="S13" s="377"/>
    </row>
    <row r="14" spans="1:19" ht="21">
      <c r="A14" s="377" t="s">
        <v>1773</v>
      </c>
      <c r="B14" s="377"/>
      <c r="C14" s="377"/>
      <c r="D14" s="377"/>
      <c r="E14" s="377"/>
      <c r="F14" s="377" t="s">
        <v>1768</v>
      </c>
      <c r="G14" s="377"/>
      <c r="H14" s="377"/>
      <c r="I14" s="377"/>
      <c r="J14" s="377"/>
      <c r="K14" s="377"/>
      <c r="L14" s="377"/>
      <c r="M14" s="377" t="s">
        <v>1771</v>
      </c>
      <c r="N14" s="377"/>
      <c r="O14" s="377"/>
      <c r="P14" s="377"/>
      <c r="Q14" s="377"/>
      <c r="R14" s="377"/>
      <c r="S14" s="377"/>
    </row>
    <row r="15" spans="1:19" ht="21">
      <c r="A15" s="377" t="s">
        <v>1774</v>
      </c>
      <c r="B15" s="377"/>
      <c r="C15" s="377"/>
      <c r="D15" s="377"/>
      <c r="E15" s="377"/>
      <c r="F15" s="378" t="s">
        <v>1769</v>
      </c>
      <c r="G15" s="378"/>
      <c r="H15" s="378"/>
      <c r="I15" s="378"/>
      <c r="J15" s="378"/>
      <c r="K15" s="378"/>
      <c r="L15" s="378"/>
      <c r="M15" s="377" t="s">
        <v>1772</v>
      </c>
      <c r="N15" s="377"/>
      <c r="O15" s="377"/>
      <c r="P15" s="377"/>
      <c r="Q15" s="377"/>
      <c r="R15" s="377"/>
      <c r="S15" s="377"/>
    </row>
  </sheetData>
  <sheetProtection/>
  <mergeCells count="29">
    <mergeCell ref="A15:E15"/>
    <mergeCell ref="F15:L15"/>
    <mergeCell ref="M15:S15"/>
    <mergeCell ref="A13:E13"/>
    <mergeCell ref="F13:L13"/>
    <mergeCell ref="M13:S13"/>
    <mergeCell ref="A14:E14"/>
    <mergeCell ref="F14:L14"/>
    <mergeCell ref="M14:S14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  <mergeCell ref="C11:I11"/>
    <mergeCell ref="M5:N5"/>
    <mergeCell ref="O5:P5"/>
    <mergeCell ref="Q5:R5"/>
    <mergeCell ref="S5:S7"/>
    <mergeCell ref="D6:F6"/>
    <mergeCell ref="K6:L6"/>
    <mergeCell ref="M6:N6"/>
    <mergeCell ref="O6:P6"/>
    <mergeCell ref="Q6:R6"/>
  </mergeCells>
  <printOptions/>
  <pageMargins left="0.5118110236220472" right="0.31496062992125984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G37" sqref="G37"/>
    </sheetView>
  </sheetViews>
  <sheetFormatPr defaultColWidth="9.140625" defaultRowHeight="21.75"/>
  <cols>
    <col min="1" max="1" width="5.57421875" style="41" customWidth="1"/>
    <col min="2" max="2" width="29.421875" style="18" customWidth="1"/>
    <col min="3" max="3" width="5.57421875" style="19" customWidth="1"/>
    <col min="4" max="6" width="6.140625" style="40" customWidth="1"/>
    <col min="7" max="7" width="8.57421875" style="40" customWidth="1"/>
    <col min="8" max="8" width="5.57421875" style="40" customWidth="1"/>
    <col min="9" max="9" width="8.57421875" style="41" customWidth="1"/>
    <col min="10" max="10" width="7.57421875" style="40" customWidth="1"/>
    <col min="11" max="11" width="6.57421875" style="40" customWidth="1"/>
    <col min="12" max="12" width="8.57421875" style="41" customWidth="1"/>
    <col min="13" max="13" width="6.57421875" style="41" customWidth="1"/>
    <col min="14" max="14" width="5.57421875" style="41" customWidth="1"/>
    <col min="15" max="15" width="6.57421875" style="40" customWidth="1"/>
    <col min="16" max="16" width="8.57421875" style="41" customWidth="1"/>
    <col min="17" max="17" width="6.57421875" style="41" customWidth="1"/>
    <col min="18" max="18" width="5.57421875" style="41" customWidth="1"/>
    <col min="19" max="19" width="11.140625" style="41" bestFit="1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159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16" customFormat="1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20" customFormat="1" ht="21" customHeight="1">
      <c r="A5" s="364" t="s">
        <v>1</v>
      </c>
      <c r="B5" s="364" t="s">
        <v>7</v>
      </c>
      <c r="C5" s="371" t="s">
        <v>2</v>
      </c>
      <c r="D5" s="365" t="s">
        <v>39</v>
      </c>
      <c r="E5" s="366"/>
      <c r="F5" s="367"/>
      <c r="G5" s="72" t="s">
        <v>40</v>
      </c>
      <c r="H5" s="372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374" t="s">
        <v>5</v>
      </c>
    </row>
    <row r="6" spans="1:19" s="20" customFormat="1" ht="21" customHeight="1">
      <c r="A6" s="364"/>
      <c r="B6" s="364"/>
      <c r="C6" s="371"/>
      <c r="D6" s="368" t="s">
        <v>44</v>
      </c>
      <c r="E6" s="369"/>
      <c r="F6" s="370"/>
      <c r="G6" s="73" t="s">
        <v>45</v>
      </c>
      <c r="H6" s="372"/>
      <c r="I6" s="55" t="s">
        <v>46</v>
      </c>
      <c r="J6" s="55" t="s">
        <v>47</v>
      </c>
      <c r="K6" s="375" t="s">
        <v>48</v>
      </c>
      <c r="L6" s="376"/>
      <c r="M6" s="375" t="s">
        <v>49</v>
      </c>
      <c r="N6" s="376"/>
      <c r="O6" s="375" t="s">
        <v>50</v>
      </c>
      <c r="P6" s="376"/>
      <c r="Q6" s="375" t="s">
        <v>51</v>
      </c>
      <c r="R6" s="376"/>
      <c r="S6" s="374"/>
    </row>
    <row r="7" spans="1:19" s="20" customFormat="1" ht="21">
      <c r="A7" s="364"/>
      <c r="B7" s="364"/>
      <c r="C7" s="364"/>
      <c r="D7" s="68">
        <v>2558</v>
      </c>
      <c r="E7" s="68">
        <v>2559</v>
      </c>
      <c r="F7" s="68">
        <v>2560</v>
      </c>
      <c r="G7" s="68">
        <v>2561</v>
      </c>
      <c r="H7" s="373"/>
      <c r="I7" s="56">
        <v>2561</v>
      </c>
      <c r="J7" s="56" t="s">
        <v>2</v>
      </c>
      <c r="K7" s="70" t="s">
        <v>52</v>
      </c>
      <c r="L7" s="68" t="s">
        <v>4</v>
      </c>
      <c r="M7" s="71" t="s">
        <v>52</v>
      </c>
      <c r="N7" s="68" t="s">
        <v>4</v>
      </c>
      <c r="O7" s="68" t="s">
        <v>52</v>
      </c>
      <c r="P7" s="68" t="s">
        <v>4</v>
      </c>
      <c r="Q7" s="71" t="s">
        <v>52</v>
      </c>
      <c r="R7" s="68" t="s">
        <v>4</v>
      </c>
      <c r="S7" s="372"/>
    </row>
    <row r="8" spans="1:19" s="21" customFormat="1" ht="21" customHeight="1">
      <c r="A8" s="30">
        <v>1</v>
      </c>
      <c r="B8" s="28" t="s">
        <v>180</v>
      </c>
      <c r="C8" s="23" t="s">
        <v>178</v>
      </c>
      <c r="D8" s="31" t="s">
        <v>179</v>
      </c>
      <c r="E8" s="31" t="s">
        <v>179</v>
      </c>
      <c r="F8" s="32">
        <v>292</v>
      </c>
      <c r="G8" s="45">
        <v>320</v>
      </c>
      <c r="H8" s="30">
        <v>31</v>
      </c>
      <c r="I8" s="30">
        <f>G8-H8</f>
        <v>289</v>
      </c>
      <c r="J8" s="30">
        <v>675</v>
      </c>
      <c r="K8" s="30">
        <v>89</v>
      </c>
      <c r="L8" s="33">
        <f>K8*J8</f>
        <v>60075</v>
      </c>
      <c r="M8" s="33">
        <v>0</v>
      </c>
      <c r="N8" s="33">
        <f>M8*J8</f>
        <v>0</v>
      </c>
      <c r="O8" s="30">
        <f>I8-K8</f>
        <v>200</v>
      </c>
      <c r="P8" s="33">
        <f>O8*J8</f>
        <v>135000</v>
      </c>
      <c r="Q8" s="33"/>
      <c r="R8" s="33">
        <f>Q8*J8</f>
        <v>0</v>
      </c>
      <c r="S8" s="34">
        <f>L8+N8+P8+R8</f>
        <v>195075</v>
      </c>
    </row>
    <row r="9" spans="1:19" s="21" customFormat="1" ht="21" customHeight="1">
      <c r="A9" s="30">
        <v>2</v>
      </c>
      <c r="B9" s="238" t="s">
        <v>1775</v>
      </c>
      <c r="C9" s="23" t="s">
        <v>111</v>
      </c>
      <c r="D9" s="31" t="s">
        <v>179</v>
      </c>
      <c r="E9" s="31" t="s">
        <v>179</v>
      </c>
      <c r="F9" s="32">
        <v>4</v>
      </c>
      <c r="G9" s="45">
        <v>20</v>
      </c>
      <c r="H9" s="30">
        <v>36</v>
      </c>
      <c r="I9" s="30">
        <v>0</v>
      </c>
      <c r="J9" s="30">
        <v>580</v>
      </c>
      <c r="K9" s="30">
        <v>0</v>
      </c>
      <c r="L9" s="33">
        <f aca="true" t="shared" si="0" ref="L9:L18">K9*J9</f>
        <v>0</v>
      </c>
      <c r="M9" s="33">
        <v>0</v>
      </c>
      <c r="N9" s="33">
        <f aca="true" t="shared" si="1" ref="N9:N18">M9*J9</f>
        <v>0</v>
      </c>
      <c r="O9" s="30">
        <f aca="true" t="shared" si="2" ref="O9:O18">I9-K9</f>
        <v>0</v>
      </c>
      <c r="P9" s="33">
        <f aca="true" t="shared" si="3" ref="P9:P18">O9*J9</f>
        <v>0</v>
      </c>
      <c r="Q9" s="33"/>
      <c r="R9" s="33">
        <f aca="true" t="shared" si="4" ref="R9:R18">Q9*J9</f>
        <v>0</v>
      </c>
      <c r="S9" s="34">
        <f aca="true" t="shared" si="5" ref="S9:S18">L9+N9+P9+R9</f>
        <v>0</v>
      </c>
    </row>
    <row r="10" spans="1:19" s="21" customFormat="1" ht="21" customHeight="1">
      <c r="A10" s="30">
        <v>3</v>
      </c>
      <c r="B10" s="238" t="s">
        <v>1776</v>
      </c>
      <c r="C10" s="23" t="s">
        <v>178</v>
      </c>
      <c r="D10" s="31" t="s">
        <v>179</v>
      </c>
      <c r="E10" s="31" t="s">
        <v>179</v>
      </c>
      <c r="F10" s="32">
        <v>30</v>
      </c>
      <c r="G10" s="45">
        <v>40</v>
      </c>
      <c r="H10" s="30">
        <v>54</v>
      </c>
      <c r="I10" s="30">
        <v>0</v>
      </c>
      <c r="J10" s="30">
        <v>725</v>
      </c>
      <c r="K10" s="30">
        <v>0</v>
      </c>
      <c r="L10" s="33">
        <f t="shared" si="0"/>
        <v>0</v>
      </c>
      <c r="M10" s="33">
        <v>0</v>
      </c>
      <c r="N10" s="33">
        <f t="shared" si="1"/>
        <v>0</v>
      </c>
      <c r="O10" s="30">
        <f t="shared" si="2"/>
        <v>0</v>
      </c>
      <c r="P10" s="33">
        <f t="shared" si="3"/>
        <v>0</v>
      </c>
      <c r="Q10" s="33"/>
      <c r="R10" s="33">
        <f t="shared" si="4"/>
        <v>0</v>
      </c>
      <c r="S10" s="34">
        <f t="shared" si="5"/>
        <v>0</v>
      </c>
    </row>
    <row r="11" spans="1:19" s="21" customFormat="1" ht="21" customHeight="1">
      <c r="A11" s="30">
        <v>4</v>
      </c>
      <c r="B11" s="28" t="s">
        <v>160</v>
      </c>
      <c r="C11" s="23" t="s">
        <v>178</v>
      </c>
      <c r="D11" s="31" t="s">
        <v>179</v>
      </c>
      <c r="E11" s="31" t="s">
        <v>179</v>
      </c>
      <c r="F11" s="35">
        <v>969</v>
      </c>
      <c r="G11" s="45">
        <v>1100</v>
      </c>
      <c r="H11" s="30">
        <v>31</v>
      </c>
      <c r="I11" s="30">
        <f aca="true" t="shared" si="6" ref="I11:I28">G11-H11</f>
        <v>1069</v>
      </c>
      <c r="J11" s="30">
        <v>69</v>
      </c>
      <c r="K11" s="30">
        <v>40</v>
      </c>
      <c r="L11" s="33">
        <f t="shared" si="0"/>
        <v>2760</v>
      </c>
      <c r="M11" s="33">
        <v>0</v>
      </c>
      <c r="N11" s="33">
        <f t="shared" si="1"/>
        <v>0</v>
      </c>
      <c r="O11" s="30">
        <f t="shared" si="2"/>
        <v>1029</v>
      </c>
      <c r="P11" s="33">
        <f t="shared" si="3"/>
        <v>71001</v>
      </c>
      <c r="Q11" s="33"/>
      <c r="R11" s="33">
        <f t="shared" si="4"/>
        <v>0</v>
      </c>
      <c r="S11" s="34">
        <f t="shared" si="5"/>
        <v>73761</v>
      </c>
    </row>
    <row r="12" spans="1:19" s="21" customFormat="1" ht="21" customHeight="1">
      <c r="A12" s="30">
        <v>5</v>
      </c>
      <c r="B12" s="28" t="s">
        <v>161</v>
      </c>
      <c r="C12" s="23" t="s">
        <v>178</v>
      </c>
      <c r="D12" s="31" t="s">
        <v>179</v>
      </c>
      <c r="E12" s="31" t="s">
        <v>179</v>
      </c>
      <c r="F12" s="32">
        <v>201</v>
      </c>
      <c r="G12" s="45">
        <v>250</v>
      </c>
      <c r="H12" s="30">
        <v>450</v>
      </c>
      <c r="I12" s="30">
        <v>0</v>
      </c>
      <c r="J12" s="30">
        <v>98</v>
      </c>
      <c r="K12" s="30">
        <v>0</v>
      </c>
      <c r="L12" s="33">
        <f t="shared" si="0"/>
        <v>0</v>
      </c>
      <c r="M12" s="33">
        <v>0</v>
      </c>
      <c r="N12" s="33">
        <f t="shared" si="1"/>
        <v>0</v>
      </c>
      <c r="O12" s="30">
        <f t="shared" si="2"/>
        <v>0</v>
      </c>
      <c r="P12" s="33">
        <f t="shared" si="3"/>
        <v>0</v>
      </c>
      <c r="Q12" s="33"/>
      <c r="R12" s="33">
        <f t="shared" si="4"/>
        <v>0</v>
      </c>
      <c r="S12" s="34">
        <f t="shared" si="5"/>
        <v>0</v>
      </c>
    </row>
    <row r="13" spans="1:19" s="21" customFormat="1" ht="21" customHeight="1">
      <c r="A13" s="30">
        <v>6</v>
      </c>
      <c r="B13" s="28" t="s">
        <v>162</v>
      </c>
      <c r="C13" s="23" t="s">
        <v>178</v>
      </c>
      <c r="D13" s="31" t="s">
        <v>179</v>
      </c>
      <c r="E13" s="31" t="s">
        <v>179</v>
      </c>
      <c r="F13" s="32">
        <v>372</v>
      </c>
      <c r="G13" s="45">
        <v>400</v>
      </c>
      <c r="H13" s="30">
        <v>111</v>
      </c>
      <c r="I13" s="30">
        <f t="shared" si="6"/>
        <v>289</v>
      </c>
      <c r="J13" s="30">
        <v>69</v>
      </c>
      <c r="K13" s="30">
        <v>200</v>
      </c>
      <c r="L13" s="33">
        <f t="shared" si="0"/>
        <v>13800</v>
      </c>
      <c r="M13" s="33">
        <v>0</v>
      </c>
      <c r="N13" s="33">
        <f t="shared" si="1"/>
        <v>0</v>
      </c>
      <c r="O13" s="30">
        <f t="shared" si="2"/>
        <v>89</v>
      </c>
      <c r="P13" s="33">
        <f t="shared" si="3"/>
        <v>6141</v>
      </c>
      <c r="Q13" s="33"/>
      <c r="R13" s="33">
        <f t="shared" si="4"/>
        <v>0</v>
      </c>
      <c r="S13" s="34">
        <f t="shared" si="5"/>
        <v>19941</v>
      </c>
    </row>
    <row r="14" spans="1:19" s="21" customFormat="1" ht="21" customHeight="1">
      <c r="A14" s="30">
        <v>7</v>
      </c>
      <c r="B14" s="28" t="s">
        <v>163</v>
      </c>
      <c r="C14" s="23" t="s">
        <v>178</v>
      </c>
      <c r="D14" s="31" t="s">
        <v>179</v>
      </c>
      <c r="E14" s="31" t="s">
        <v>179</v>
      </c>
      <c r="F14" s="32">
        <v>344</v>
      </c>
      <c r="G14" s="45">
        <v>400</v>
      </c>
      <c r="H14" s="30">
        <v>47</v>
      </c>
      <c r="I14" s="30">
        <f t="shared" si="6"/>
        <v>353</v>
      </c>
      <c r="J14" s="30">
        <v>69</v>
      </c>
      <c r="K14" s="30">
        <v>150</v>
      </c>
      <c r="L14" s="33">
        <f t="shared" si="0"/>
        <v>10350</v>
      </c>
      <c r="M14" s="33">
        <v>0</v>
      </c>
      <c r="N14" s="33">
        <f t="shared" si="1"/>
        <v>0</v>
      </c>
      <c r="O14" s="30">
        <f t="shared" si="2"/>
        <v>203</v>
      </c>
      <c r="P14" s="33">
        <f t="shared" si="3"/>
        <v>14007</v>
      </c>
      <c r="Q14" s="33"/>
      <c r="R14" s="33">
        <f t="shared" si="4"/>
        <v>0</v>
      </c>
      <c r="S14" s="34">
        <f t="shared" si="5"/>
        <v>24357</v>
      </c>
    </row>
    <row r="15" spans="1:19" s="21" customFormat="1" ht="21" customHeight="1">
      <c r="A15" s="30">
        <v>8</v>
      </c>
      <c r="B15" s="28" t="s">
        <v>164</v>
      </c>
      <c r="C15" s="23" t="s">
        <v>1777</v>
      </c>
      <c r="D15" s="31" t="s">
        <v>179</v>
      </c>
      <c r="E15" s="31" t="s">
        <v>179</v>
      </c>
      <c r="F15" s="32">
        <v>115</v>
      </c>
      <c r="G15" s="45">
        <v>150</v>
      </c>
      <c r="H15" s="30">
        <v>135</v>
      </c>
      <c r="I15" s="30">
        <f t="shared" si="6"/>
        <v>15</v>
      </c>
      <c r="J15" s="30">
        <v>140</v>
      </c>
      <c r="K15" s="30">
        <v>15</v>
      </c>
      <c r="L15" s="33">
        <f t="shared" si="0"/>
        <v>2100</v>
      </c>
      <c r="M15" s="33">
        <v>0</v>
      </c>
      <c r="N15" s="33">
        <f t="shared" si="1"/>
        <v>0</v>
      </c>
      <c r="O15" s="30">
        <f t="shared" si="2"/>
        <v>0</v>
      </c>
      <c r="P15" s="33">
        <f t="shared" si="3"/>
        <v>0</v>
      </c>
      <c r="Q15" s="33"/>
      <c r="R15" s="33">
        <f t="shared" si="4"/>
        <v>0</v>
      </c>
      <c r="S15" s="34">
        <f t="shared" si="5"/>
        <v>2100</v>
      </c>
    </row>
    <row r="16" spans="1:19" s="21" customFormat="1" ht="21" customHeight="1">
      <c r="A16" s="30">
        <v>9</v>
      </c>
      <c r="B16" s="28" t="s">
        <v>165</v>
      </c>
      <c r="C16" s="23" t="s">
        <v>1777</v>
      </c>
      <c r="D16" s="31" t="s">
        <v>179</v>
      </c>
      <c r="E16" s="31" t="s">
        <v>179</v>
      </c>
      <c r="F16" s="32">
        <v>1</v>
      </c>
      <c r="G16" s="45">
        <v>150</v>
      </c>
      <c r="H16" s="30">
        <v>140</v>
      </c>
      <c r="I16" s="30">
        <f t="shared" si="6"/>
        <v>10</v>
      </c>
      <c r="J16" s="30">
        <v>140</v>
      </c>
      <c r="K16" s="30">
        <v>10</v>
      </c>
      <c r="L16" s="33">
        <f t="shared" si="0"/>
        <v>1400</v>
      </c>
      <c r="M16" s="33">
        <v>0</v>
      </c>
      <c r="N16" s="33">
        <f t="shared" si="1"/>
        <v>0</v>
      </c>
      <c r="O16" s="30">
        <f t="shared" si="2"/>
        <v>0</v>
      </c>
      <c r="P16" s="33">
        <f t="shared" si="3"/>
        <v>0</v>
      </c>
      <c r="Q16" s="33"/>
      <c r="R16" s="33">
        <f t="shared" si="4"/>
        <v>0</v>
      </c>
      <c r="S16" s="34">
        <f t="shared" si="5"/>
        <v>1400</v>
      </c>
    </row>
    <row r="17" spans="1:19" s="21" customFormat="1" ht="21" customHeight="1">
      <c r="A17" s="30">
        <v>10</v>
      </c>
      <c r="B17" s="28" t="s">
        <v>166</v>
      </c>
      <c r="C17" s="23" t="s">
        <v>1777</v>
      </c>
      <c r="D17" s="31" t="s">
        <v>179</v>
      </c>
      <c r="E17" s="31" t="s">
        <v>179</v>
      </c>
      <c r="F17" s="32">
        <v>42</v>
      </c>
      <c r="G17" s="45">
        <v>50</v>
      </c>
      <c r="H17" s="30">
        <v>28</v>
      </c>
      <c r="I17" s="30">
        <f t="shared" si="6"/>
        <v>22</v>
      </c>
      <c r="J17" s="30">
        <v>140</v>
      </c>
      <c r="K17" s="30">
        <v>22</v>
      </c>
      <c r="L17" s="33">
        <f t="shared" si="0"/>
        <v>3080</v>
      </c>
      <c r="M17" s="33">
        <v>0</v>
      </c>
      <c r="N17" s="33">
        <f t="shared" si="1"/>
        <v>0</v>
      </c>
      <c r="O17" s="30">
        <f t="shared" si="2"/>
        <v>0</v>
      </c>
      <c r="P17" s="33">
        <f t="shared" si="3"/>
        <v>0</v>
      </c>
      <c r="Q17" s="33"/>
      <c r="R17" s="33">
        <f t="shared" si="4"/>
        <v>0</v>
      </c>
      <c r="S17" s="34">
        <f t="shared" si="5"/>
        <v>3080</v>
      </c>
    </row>
    <row r="18" spans="1:19" s="21" customFormat="1" ht="21" customHeight="1">
      <c r="A18" s="30">
        <v>11</v>
      </c>
      <c r="B18" s="28" t="s">
        <v>167</v>
      </c>
      <c r="C18" s="23" t="s">
        <v>1777</v>
      </c>
      <c r="D18" s="31" t="s">
        <v>179</v>
      </c>
      <c r="E18" s="31" t="s">
        <v>179</v>
      </c>
      <c r="F18" s="32">
        <v>60</v>
      </c>
      <c r="G18" s="45">
        <v>100</v>
      </c>
      <c r="H18" s="30">
        <v>85</v>
      </c>
      <c r="I18" s="30">
        <f t="shared" si="6"/>
        <v>15</v>
      </c>
      <c r="J18" s="30">
        <v>140</v>
      </c>
      <c r="K18" s="30">
        <v>3</v>
      </c>
      <c r="L18" s="33">
        <f t="shared" si="0"/>
        <v>420</v>
      </c>
      <c r="M18" s="33">
        <v>0</v>
      </c>
      <c r="N18" s="33">
        <f t="shared" si="1"/>
        <v>0</v>
      </c>
      <c r="O18" s="30">
        <f t="shared" si="2"/>
        <v>12</v>
      </c>
      <c r="P18" s="33">
        <f t="shared" si="3"/>
        <v>1680</v>
      </c>
      <c r="Q18" s="33"/>
      <c r="R18" s="33">
        <f t="shared" si="4"/>
        <v>0</v>
      </c>
      <c r="S18" s="34">
        <f t="shared" si="5"/>
        <v>2100</v>
      </c>
    </row>
    <row r="19" spans="1:19" ht="21" customHeight="1">
      <c r="A19" s="30">
        <v>12</v>
      </c>
      <c r="B19" s="24" t="s">
        <v>168</v>
      </c>
      <c r="C19" s="23" t="s">
        <v>1777</v>
      </c>
      <c r="D19" s="30" t="s">
        <v>179</v>
      </c>
      <c r="E19" s="30" t="s">
        <v>179</v>
      </c>
      <c r="F19" s="30">
        <v>474</v>
      </c>
      <c r="G19" s="30">
        <v>550</v>
      </c>
      <c r="H19" s="30">
        <v>45</v>
      </c>
      <c r="I19" s="30">
        <f t="shared" si="6"/>
        <v>505</v>
      </c>
      <c r="J19" s="30">
        <v>140</v>
      </c>
      <c r="K19" s="30">
        <v>4</v>
      </c>
      <c r="L19" s="33">
        <f aca="true" t="shared" si="7" ref="L19:L28">K19*J19</f>
        <v>560</v>
      </c>
      <c r="M19" s="33">
        <v>0</v>
      </c>
      <c r="N19" s="33">
        <f aca="true" t="shared" si="8" ref="N19:N28">M19*J19</f>
        <v>0</v>
      </c>
      <c r="O19" s="30">
        <f aca="true" t="shared" si="9" ref="O19:O28">I19-K19</f>
        <v>501</v>
      </c>
      <c r="P19" s="33">
        <f aca="true" t="shared" si="10" ref="P19:P28">O19*J19</f>
        <v>70140</v>
      </c>
      <c r="Q19" s="33"/>
      <c r="R19" s="33">
        <f aca="true" t="shared" si="11" ref="R19:R28">Q19*J19</f>
        <v>0</v>
      </c>
      <c r="S19" s="34">
        <f aca="true" t="shared" si="12" ref="S19:S28">L19+N19+P19+R19</f>
        <v>70700</v>
      </c>
    </row>
    <row r="20" spans="1:19" ht="21" customHeight="1">
      <c r="A20" s="30">
        <v>13</v>
      </c>
      <c r="B20" s="24" t="s">
        <v>169</v>
      </c>
      <c r="C20" s="23" t="s">
        <v>1777</v>
      </c>
      <c r="D20" s="30" t="s">
        <v>179</v>
      </c>
      <c r="E20" s="30" t="s">
        <v>179</v>
      </c>
      <c r="F20" s="30">
        <v>203</v>
      </c>
      <c r="G20" s="30">
        <v>250</v>
      </c>
      <c r="H20" s="30">
        <v>78</v>
      </c>
      <c r="I20" s="30">
        <f t="shared" si="6"/>
        <v>172</v>
      </c>
      <c r="J20" s="30">
        <v>140</v>
      </c>
      <c r="K20" s="30">
        <v>5</v>
      </c>
      <c r="L20" s="33">
        <f t="shared" si="7"/>
        <v>700</v>
      </c>
      <c r="M20" s="33">
        <v>0</v>
      </c>
      <c r="N20" s="33">
        <f t="shared" si="8"/>
        <v>0</v>
      </c>
      <c r="O20" s="30">
        <f t="shared" si="9"/>
        <v>167</v>
      </c>
      <c r="P20" s="33">
        <f t="shared" si="10"/>
        <v>23380</v>
      </c>
      <c r="Q20" s="33"/>
      <c r="R20" s="33">
        <f t="shared" si="11"/>
        <v>0</v>
      </c>
      <c r="S20" s="34">
        <f t="shared" si="12"/>
        <v>24080</v>
      </c>
    </row>
    <row r="21" spans="1:19" ht="21" customHeight="1">
      <c r="A21" s="30">
        <v>14</v>
      </c>
      <c r="B21" s="24" t="s">
        <v>170</v>
      </c>
      <c r="C21" s="23" t="s">
        <v>1777</v>
      </c>
      <c r="D21" s="30" t="s">
        <v>179</v>
      </c>
      <c r="E21" s="30" t="s">
        <v>179</v>
      </c>
      <c r="F21" s="30">
        <v>287</v>
      </c>
      <c r="G21" s="30">
        <v>350</v>
      </c>
      <c r="H21" s="30">
        <v>35</v>
      </c>
      <c r="I21" s="30">
        <f t="shared" si="6"/>
        <v>315</v>
      </c>
      <c r="J21" s="30">
        <v>140</v>
      </c>
      <c r="K21" s="30">
        <v>6</v>
      </c>
      <c r="L21" s="33">
        <f t="shared" si="7"/>
        <v>840</v>
      </c>
      <c r="M21" s="33">
        <v>0</v>
      </c>
      <c r="N21" s="33">
        <f t="shared" si="8"/>
        <v>0</v>
      </c>
      <c r="O21" s="30">
        <f t="shared" si="9"/>
        <v>309</v>
      </c>
      <c r="P21" s="33">
        <f t="shared" si="10"/>
        <v>43260</v>
      </c>
      <c r="Q21" s="33"/>
      <c r="R21" s="33">
        <f t="shared" si="11"/>
        <v>0</v>
      </c>
      <c r="S21" s="34">
        <f t="shared" si="12"/>
        <v>44100</v>
      </c>
    </row>
    <row r="22" spans="1:19" ht="21" customHeight="1">
      <c r="A22" s="30">
        <v>15</v>
      </c>
      <c r="B22" s="24" t="s">
        <v>171</v>
      </c>
      <c r="C22" s="23" t="s">
        <v>1777</v>
      </c>
      <c r="D22" s="30" t="s">
        <v>179</v>
      </c>
      <c r="E22" s="30" t="s">
        <v>179</v>
      </c>
      <c r="F22" s="30">
        <v>21</v>
      </c>
      <c r="G22" s="30">
        <v>200</v>
      </c>
      <c r="H22" s="30">
        <v>150</v>
      </c>
      <c r="I22" s="30">
        <f t="shared" si="6"/>
        <v>50</v>
      </c>
      <c r="J22" s="30">
        <v>150</v>
      </c>
      <c r="K22" s="30">
        <v>20</v>
      </c>
      <c r="L22" s="33">
        <f t="shared" si="7"/>
        <v>3000</v>
      </c>
      <c r="M22" s="33">
        <v>0</v>
      </c>
      <c r="N22" s="33">
        <f t="shared" si="8"/>
        <v>0</v>
      </c>
      <c r="O22" s="30">
        <f t="shared" si="9"/>
        <v>30</v>
      </c>
      <c r="P22" s="33">
        <f t="shared" si="10"/>
        <v>4500</v>
      </c>
      <c r="Q22" s="33"/>
      <c r="R22" s="33">
        <f t="shared" si="11"/>
        <v>0</v>
      </c>
      <c r="S22" s="34">
        <f t="shared" si="12"/>
        <v>7500</v>
      </c>
    </row>
    <row r="23" spans="1:19" ht="21" customHeight="1">
      <c r="A23" s="30">
        <v>16</v>
      </c>
      <c r="B23" s="24" t="s">
        <v>172</v>
      </c>
      <c r="C23" s="23" t="s">
        <v>1777</v>
      </c>
      <c r="D23" s="30" t="s">
        <v>179</v>
      </c>
      <c r="E23" s="30" t="s">
        <v>179</v>
      </c>
      <c r="F23" s="30">
        <v>32</v>
      </c>
      <c r="G23" s="30">
        <v>100</v>
      </c>
      <c r="H23" s="30">
        <v>66</v>
      </c>
      <c r="I23" s="30">
        <f t="shared" si="6"/>
        <v>34</v>
      </c>
      <c r="J23" s="30">
        <v>150</v>
      </c>
      <c r="K23" s="30">
        <v>14</v>
      </c>
      <c r="L23" s="33">
        <f t="shared" si="7"/>
        <v>2100</v>
      </c>
      <c r="M23" s="33">
        <v>0</v>
      </c>
      <c r="N23" s="33">
        <f t="shared" si="8"/>
        <v>0</v>
      </c>
      <c r="O23" s="30">
        <f t="shared" si="9"/>
        <v>20</v>
      </c>
      <c r="P23" s="33">
        <f t="shared" si="10"/>
        <v>3000</v>
      </c>
      <c r="Q23" s="33"/>
      <c r="R23" s="33">
        <f t="shared" si="11"/>
        <v>0</v>
      </c>
      <c r="S23" s="34">
        <f t="shared" si="12"/>
        <v>5100</v>
      </c>
    </row>
    <row r="24" spans="1:19" ht="21" customHeight="1">
      <c r="A24" s="30">
        <v>17</v>
      </c>
      <c r="B24" s="24" t="s">
        <v>173</v>
      </c>
      <c r="C24" s="23" t="s">
        <v>1777</v>
      </c>
      <c r="D24" s="30" t="s">
        <v>179</v>
      </c>
      <c r="E24" s="30" t="s">
        <v>179</v>
      </c>
      <c r="F24" s="30">
        <v>157</v>
      </c>
      <c r="G24" s="30">
        <v>200</v>
      </c>
      <c r="H24" s="30">
        <v>150</v>
      </c>
      <c r="I24" s="30">
        <f t="shared" si="6"/>
        <v>50</v>
      </c>
      <c r="J24" s="30">
        <v>150</v>
      </c>
      <c r="K24" s="30">
        <v>9</v>
      </c>
      <c r="L24" s="33">
        <f t="shared" si="7"/>
        <v>1350</v>
      </c>
      <c r="M24" s="33">
        <v>0</v>
      </c>
      <c r="N24" s="33">
        <f t="shared" si="8"/>
        <v>0</v>
      </c>
      <c r="O24" s="30">
        <f t="shared" si="9"/>
        <v>41</v>
      </c>
      <c r="P24" s="33">
        <f t="shared" si="10"/>
        <v>6150</v>
      </c>
      <c r="Q24" s="33"/>
      <c r="R24" s="33">
        <f t="shared" si="11"/>
        <v>0</v>
      </c>
      <c r="S24" s="34">
        <f t="shared" si="12"/>
        <v>7500</v>
      </c>
    </row>
    <row r="25" spans="1:19" ht="21" customHeight="1">
      <c r="A25" s="30">
        <v>18</v>
      </c>
      <c r="B25" s="24" t="s">
        <v>174</v>
      </c>
      <c r="C25" s="23" t="s">
        <v>1777</v>
      </c>
      <c r="D25" s="30" t="s">
        <v>179</v>
      </c>
      <c r="E25" s="30" t="s">
        <v>179</v>
      </c>
      <c r="F25" s="30">
        <v>88</v>
      </c>
      <c r="G25" s="30">
        <v>150</v>
      </c>
      <c r="H25" s="30">
        <v>19</v>
      </c>
      <c r="I25" s="30">
        <f t="shared" si="6"/>
        <v>131</v>
      </c>
      <c r="J25" s="30">
        <v>140</v>
      </c>
      <c r="K25" s="30">
        <v>10</v>
      </c>
      <c r="L25" s="33">
        <f t="shared" si="7"/>
        <v>1400</v>
      </c>
      <c r="M25" s="33">
        <v>0</v>
      </c>
      <c r="N25" s="33">
        <f t="shared" si="8"/>
        <v>0</v>
      </c>
      <c r="O25" s="30">
        <f t="shared" si="9"/>
        <v>121</v>
      </c>
      <c r="P25" s="33">
        <f t="shared" si="10"/>
        <v>16940</v>
      </c>
      <c r="Q25" s="33"/>
      <c r="R25" s="33">
        <f t="shared" si="11"/>
        <v>0</v>
      </c>
      <c r="S25" s="34">
        <f t="shared" si="12"/>
        <v>18340</v>
      </c>
    </row>
    <row r="26" spans="1:19" ht="21" customHeight="1">
      <c r="A26" s="30">
        <v>19</v>
      </c>
      <c r="B26" s="24" t="s">
        <v>175</v>
      </c>
      <c r="C26" s="23" t="s">
        <v>1777</v>
      </c>
      <c r="D26" s="30" t="s">
        <v>179</v>
      </c>
      <c r="E26" s="30" t="s">
        <v>179</v>
      </c>
      <c r="F26" s="30">
        <v>54</v>
      </c>
      <c r="G26" s="30">
        <v>100</v>
      </c>
      <c r="H26" s="30">
        <v>96</v>
      </c>
      <c r="I26" s="30">
        <f t="shared" si="6"/>
        <v>4</v>
      </c>
      <c r="J26" s="30">
        <v>140</v>
      </c>
      <c r="K26" s="30">
        <v>4</v>
      </c>
      <c r="L26" s="33">
        <f t="shared" si="7"/>
        <v>560</v>
      </c>
      <c r="M26" s="33">
        <v>0</v>
      </c>
      <c r="N26" s="33">
        <f t="shared" si="8"/>
        <v>0</v>
      </c>
      <c r="O26" s="30">
        <f t="shared" si="9"/>
        <v>0</v>
      </c>
      <c r="P26" s="33">
        <f t="shared" si="10"/>
        <v>0</v>
      </c>
      <c r="Q26" s="33"/>
      <c r="R26" s="33">
        <f t="shared" si="11"/>
        <v>0</v>
      </c>
      <c r="S26" s="34">
        <f t="shared" si="12"/>
        <v>560</v>
      </c>
    </row>
    <row r="27" spans="1:19" ht="21" customHeight="1">
      <c r="A27" s="30">
        <v>20</v>
      </c>
      <c r="B27" s="24" t="s">
        <v>176</v>
      </c>
      <c r="C27" s="23" t="s">
        <v>1777</v>
      </c>
      <c r="D27" s="30" t="s">
        <v>179</v>
      </c>
      <c r="E27" s="30" t="s">
        <v>179</v>
      </c>
      <c r="F27" s="30">
        <v>54</v>
      </c>
      <c r="G27" s="30">
        <v>100</v>
      </c>
      <c r="H27" s="30">
        <v>96</v>
      </c>
      <c r="I27" s="30">
        <f t="shared" si="6"/>
        <v>4</v>
      </c>
      <c r="J27" s="30">
        <v>150</v>
      </c>
      <c r="K27" s="30">
        <v>4</v>
      </c>
      <c r="L27" s="33">
        <f t="shared" si="7"/>
        <v>600</v>
      </c>
      <c r="M27" s="33">
        <v>0</v>
      </c>
      <c r="N27" s="33">
        <f t="shared" si="8"/>
        <v>0</v>
      </c>
      <c r="O27" s="30">
        <f t="shared" si="9"/>
        <v>0</v>
      </c>
      <c r="P27" s="33">
        <f t="shared" si="10"/>
        <v>0</v>
      </c>
      <c r="Q27" s="33"/>
      <c r="R27" s="33">
        <f t="shared" si="11"/>
        <v>0</v>
      </c>
      <c r="S27" s="34">
        <f t="shared" si="12"/>
        <v>600</v>
      </c>
    </row>
    <row r="28" spans="1:19" ht="21" customHeight="1">
      <c r="A28" s="30">
        <v>21</v>
      </c>
      <c r="B28" s="24" t="s">
        <v>177</v>
      </c>
      <c r="C28" s="17" t="s">
        <v>74</v>
      </c>
      <c r="D28" s="30" t="s">
        <v>179</v>
      </c>
      <c r="E28" s="30" t="s">
        <v>179</v>
      </c>
      <c r="F28" s="30">
        <v>1500</v>
      </c>
      <c r="G28" s="30">
        <v>2000</v>
      </c>
      <c r="H28" s="30">
        <v>0</v>
      </c>
      <c r="I28" s="30">
        <f t="shared" si="6"/>
        <v>2000</v>
      </c>
      <c r="J28" s="30">
        <v>2.8</v>
      </c>
      <c r="K28" s="30">
        <v>1000</v>
      </c>
      <c r="L28" s="33">
        <f t="shared" si="7"/>
        <v>2800</v>
      </c>
      <c r="M28" s="33">
        <v>0</v>
      </c>
      <c r="N28" s="33">
        <f t="shared" si="8"/>
        <v>0</v>
      </c>
      <c r="O28" s="30">
        <f t="shared" si="9"/>
        <v>1000</v>
      </c>
      <c r="P28" s="33">
        <f t="shared" si="10"/>
        <v>2800</v>
      </c>
      <c r="Q28" s="33"/>
      <c r="R28" s="33">
        <f t="shared" si="11"/>
        <v>0</v>
      </c>
      <c r="S28" s="34">
        <f t="shared" si="12"/>
        <v>5600</v>
      </c>
    </row>
    <row r="29" spans="1:19" s="27" customFormat="1" ht="21">
      <c r="A29" s="44"/>
      <c r="B29" s="26" t="s">
        <v>55</v>
      </c>
      <c r="C29" s="358" t="s">
        <v>181</v>
      </c>
      <c r="D29" s="358"/>
      <c r="E29" s="358"/>
      <c r="F29" s="358"/>
      <c r="G29" s="358"/>
      <c r="H29" s="358"/>
      <c r="I29" s="358"/>
      <c r="J29" s="36"/>
      <c r="K29" s="36"/>
      <c r="L29" s="37"/>
      <c r="M29" s="37"/>
      <c r="N29" s="37"/>
      <c r="O29" s="36"/>
      <c r="P29" s="37"/>
      <c r="Q29" s="37"/>
      <c r="R29" s="38"/>
      <c r="S29" s="39">
        <f>SUM(S8:S28)</f>
        <v>505894</v>
      </c>
    </row>
    <row r="31" spans="1:19" ht="21">
      <c r="A31" s="377" t="s">
        <v>1341</v>
      </c>
      <c r="B31" s="377"/>
      <c r="C31" s="377"/>
      <c r="D31" s="377"/>
      <c r="E31" s="377"/>
      <c r="F31" s="377" t="s">
        <v>1767</v>
      </c>
      <c r="G31" s="377"/>
      <c r="H31" s="377"/>
      <c r="I31" s="377"/>
      <c r="J31" s="377"/>
      <c r="K31" s="377"/>
      <c r="L31" s="377"/>
      <c r="M31" s="377" t="s">
        <v>1770</v>
      </c>
      <c r="N31" s="377"/>
      <c r="O31" s="377"/>
      <c r="P31" s="377"/>
      <c r="Q31" s="377"/>
      <c r="R31" s="377"/>
      <c r="S31" s="377"/>
    </row>
    <row r="32" spans="1:19" ht="21">
      <c r="A32" s="377" t="s">
        <v>1773</v>
      </c>
      <c r="B32" s="377"/>
      <c r="C32" s="377"/>
      <c r="D32" s="377"/>
      <c r="E32" s="377"/>
      <c r="F32" s="377" t="s">
        <v>1768</v>
      </c>
      <c r="G32" s="377"/>
      <c r="H32" s="377"/>
      <c r="I32" s="377"/>
      <c r="J32" s="377"/>
      <c r="K32" s="377"/>
      <c r="L32" s="377"/>
      <c r="M32" s="377" t="s">
        <v>1771</v>
      </c>
      <c r="N32" s="377"/>
      <c r="O32" s="377"/>
      <c r="P32" s="377"/>
      <c r="Q32" s="377"/>
      <c r="R32" s="377"/>
      <c r="S32" s="377"/>
    </row>
    <row r="33" spans="1:19" ht="21">
      <c r="A33" s="377" t="s">
        <v>1774</v>
      </c>
      <c r="B33" s="377"/>
      <c r="C33" s="377"/>
      <c r="D33" s="377"/>
      <c r="E33" s="377"/>
      <c r="F33" s="378" t="s">
        <v>1769</v>
      </c>
      <c r="G33" s="378"/>
      <c r="H33" s="378"/>
      <c r="I33" s="378"/>
      <c r="J33" s="378"/>
      <c r="K33" s="378"/>
      <c r="L33" s="378"/>
      <c r="M33" s="377" t="s">
        <v>1772</v>
      </c>
      <c r="N33" s="377"/>
      <c r="O33" s="377"/>
      <c r="P33" s="377"/>
      <c r="Q33" s="377"/>
      <c r="R33" s="377"/>
      <c r="S33" s="377"/>
    </row>
  </sheetData>
  <sheetProtection/>
  <mergeCells count="29">
    <mergeCell ref="A33:E33"/>
    <mergeCell ref="F33:L33"/>
    <mergeCell ref="M33:S33"/>
    <mergeCell ref="A31:E31"/>
    <mergeCell ref="F31:L31"/>
    <mergeCell ref="M31:S31"/>
    <mergeCell ref="A32:E32"/>
    <mergeCell ref="F32:L32"/>
    <mergeCell ref="M32:S32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  <mergeCell ref="C29:I29"/>
    <mergeCell ref="M5:N5"/>
    <mergeCell ref="O5:P5"/>
    <mergeCell ref="Q5:R5"/>
    <mergeCell ref="S5:S7"/>
    <mergeCell ref="D6:F6"/>
    <mergeCell ref="K6:L6"/>
    <mergeCell ref="M6:N6"/>
    <mergeCell ref="O6:P6"/>
    <mergeCell ref="Q6:R6"/>
  </mergeCells>
  <printOptions/>
  <pageMargins left="0.31496062992125984" right="0.11811023622047245" top="0.7480314960629921" bottom="0.3543307086614173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pane ySplit="7" topLeftCell="A101" activePane="bottomLeft" state="frozen"/>
      <selection pane="topLeft" activeCell="A1" sqref="A1"/>
      <selection pane="bottomLeft" activeCell="S103" sqref="S103"/>
    </sheetView>
  </sheetViews>
  <sheetFormatPr defaultColWidth="9.140625" defaultRowHeight="21.75"/>
  <cols>
    <col min="1" max="1" width="5.57421875" style="40" customWidth="1"/>
    <col min="2" max="2" width="24.140625" style="18" customWidth="1"/>
    <col min="3" max="3" width="7.00390625" style="19" customWidth="1"/>
    <col min="4" max="6" width="6.140625" style="40" customWidth="1"/>
    <col min="7" max="7" width="8.57421875" style="40" customWidth="1"/>
    <col min="8" max="8" width="5.57421875" style="40" customWidth="1"/>
    <col min="9" max="9" width="8.57421875" style="52" customWidth="1"/>
    <col min="10" max="10" width="7.57421875" style="53" customWidth="1"/>
    <col min="11" max="11" width="6.57421875" style="53" customWidth="1"/>
    <col min="12" max="12" width="8.57421875" style="52" customWidth="1"/>
    <col min="13" max="13" width="6.57421875" style="41" customWidth="1"/>
    <col min="14" max="14" width="5.57421875" style="41" customWidth="1"/>
    <col min="15" max="15" width="6.57421875" style="40" customWidth="1"/>
    <col min="16" max="16" width="8.57421875" style="41" customWidth="1"/>
    <col min="17" max="17" width="6.57421875" style="41" customWidth="1"/>
    <col min="18" max="18" width="5.57421875" style="41" customWidth="1"/>
    <col min="19" max="19" width="11.140625" style="41" bestFit="1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182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16" customFormat="1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20" customFormat="1" ht="21" customHeight="1">
      <c r="A5" s="364" t="s">
        <v>1</v>
      </c>
      <c r="B5" s="364" t="s">
        <v>7</v>
      </c>
      <c r="C5" s="371" t="s">
        <v>2</v>
      </c>
      <c r="D5" s="365" t="s">
        <v>39</v>
      </c>
      <c r="E5" s="366"/>
      <c r="F5" s="367"/>
      <c r="G5" s="72" t="s">
        <v>40</v>
      </c>
      <c r="H5" s="372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374" t="s">
        <v>5</v>
      </c>
    </row>
    <row r="6" spans="1:19" s="20" customFormat="1" ht="21" customHeight="1">
      <c r="A6" s="364"/>
      <c r="B6" s="364"/>
      <c r="C6" s="371"/>
      <c r="D6" s="368" t="s">
        <v>44</v>
      </c>
      <c r="E6" s="369"/>
      <c r="F6" s="370"/>
      <c r="G6" s="73" t="s">
        <v>45</v>
      </c>
      <c r="H6" s="372"/>
      <c r="I6" s="55" t="s">
        <v>46</v>
      </c>
      <c r="J6" s="55" t="s">
        <v>47</v>
      </c>
      <c r="K6" s="375" t="s">
        <v>48</v>
      </c>
      <c r="L6" s="376"/>
      <c r="M6" s="375" t="s">
        <v>49</v>
      </c>
      <c r="N6" s="376"/>
      <c r="O6" s="375" t="s">
        <v>50</v>
      </c>
      <c r="P6" s="376"/>
      <c r="Q6" s="375" t="s">
        <v>51</v>
      </c>
      <c r="R6" s="376"/>
      <c r="S6" s="374"/>
    </row>
    <row r="7" spans="1:19" s="20" customFormat="1" ht="21">
      <c r="A7" s="364"/>
      <c r="B7" s="364"/>
      <c r="C7" s="364"/>
      <c r="D7" s="68">
        <v>2558</v>
      </c>
      <c r="E7" s="68">
        <v>2559</v>
      </c>
      <c r="F7" s="68">
        <v>2560</v>
      </c>
      <c r="G7" s="68">
        <v>2561</v>
      </c>
      <c r="H7" s="373"/>
      <c r="I7" s="56">
        <v>2561</v>
      </c>
      <c r="J7" s="56" t="s">
        <v>2</v>
      </c>
      <c r="K7" s="70" t="s">
        <v>52</v>
      </c>
      <c r="L7" s="68" t="s">
        <v>4</v>
      </c>
      <c r="M7" s="71" t="s">
        <v>52</v>
      </c>
      <c r="N7" s="68" t="s">
        <v>4</v>
      </c>
      <c r="O7" s="68" t="s">
        <v>52</v>
      </c>
      <c r="P7" s="68" t="s">
        <v>4</v>
      </c>
      <c r="Q7" s="71" t="s">
        <v>52</v>
      </c>
      <c r="R7" s="68" t="s">
        <v>4</v>
      </c>
      <c r="S7" s="372"/>
    </row>
    <row r="8" spans="1:19" s="21" customFormat="1" ht="21" customHeight="1">
      <c r="A8" s="30">
        <v>1</v>
      </c>
      <c r="B8" s="22" t="s">
        <v>183</v>
      </c>
      <c r="C8" s="23" t="s">
        <v>184</v>
      </c>
      <c r="D8" s="31">
        <v>659</v>
      </c>
      <c r="E8" s="31">
        <v>747</v>
      </c>
      <c r="F8" s="32">
        <v>686</v>
      </c>
      <c r="G8" s="30">
        <v>1200</v>
      </c>
      <c r="H8" s="45">
        <v>42</v>
      </c>
      <c r="I8" s="46">
        <f>G8-H8</f>
        <v>1158</v>
      </c>
      <c r="J8" s="47">
        <v>145</v>
      </c>
      <c r="K8" s="48">
        <v>600</v>
      </c>
      <c r="L8" s="49">
        <f>K8*J8</f>
        <v>87000</v>
      </c>
      <c r="M8" s="33">
        <v>0</v>
      </c>
      <c r="N8" s="33">
        <f>M8*J8</f>
        <v>0</v>
      </c>
      <c r="O8" s="30">
        <f>I8-K8</f>
        <v>558</v>
      </c>
      <c r="P8" s="33">
        <f>O8*J8</f>
        <v>80910</v>
      </c>
      <c r="Q8" s="33">
        <v>0</v>
      </c>
      <c r="R8" s="33">
        <f>Q8*J8</f>
        <v>0</v>
      </c>
      <c r="S8" s="34">
        <f>L8+N8+P8+R8</f>
        <v>167910</v>
      </c>
    </row>
    <row r="9" spans="1:19" s="21" customFormat="1" ht="21" customHeight="1">
      <c r="A9" s="30">
        <v>2</v>
      </c>
      <c r="B9" s="22" t="s">
        <v>185</v>
      </c>
      <c r="C9" s="23" t="s">
        <v>184</v>
      </c>
      <c r="D9" s="31">
        <v>0</v>
      </c>
      <c r="E9" s="31">
        <v>0</v>
      </c>
      <c r="F9" s="32">
        <v>54</v>
      </c>
      <c r="G9" s="30">
        <v>200</v>
      </c>
      <c r="H9" s="45">
        <v>18</v>
      </c>
      <c r="I9" s="46">
        <f aca="true" t="shared" si="0" ref="I9:I72">G9-H9</f>
        <v>182</v>
      </c>
      <c r="J9" s="47">
        <v>180</v>
      </c>
      <c r="K9" s="48">
        <v>90</v>
      </c>
      <c r="L9" s="49">
        <f aca="true" t="shared" si="1" ref="L9:L72">K9*J9</f>
        <v>16200</v>
      </c>
      <c r="M9" s="33">
        <v>0</v>
      </c>
      <c r="N9" s="33">
        <f aca="true" t="shared" si="2" ref="N9:N72">M9*J9</f>
        <v>0</v>
      </c>
      <c r="O9" s="30">
        <f aca="true" t="shared" si="3" ref="O9:O72">I9-K9</f>
        <v>92</v>
      </c>
      <c r="P9" s="33">
        <f aca="true" t="shared" si="4" ref="P9:P72">O9*J9</f>
        <v>16560</v>
      </c>
      <c r="Q9" s="33">
        <v>0</v>
      </c>
      <c r="R9" s="33">
        <f aca="true" t="shared" si="5" ref="R9:R72">Q9*J9</f>
        <v>0</v>
      </c>
      <c r="S9" s="34">
        <f aca="true" t="shared" si="6" ref="S9:S72">L9+N9+P9+R9</f>
        <v>32760</v>
      </c>
    </row>
    <row r="10" spans="1:19" s="21" customFormat="1" ht="21" customHeight="1">
      <c r="A10" s="30">
        <v>3</v>
      </c>
      <c r="B10" s="22" t="s">
        <v>186</v>
      </c>
      <c r="C10" s="23" t="s">
        <v>184</v>
      </c>
      <c r="D10" s="31">
        <v>153</v>
      </c>
      <c r="E10" s="31">
        <v>127</v>
      </c>
      <c r="F10" s="43">
        <v>122</v>
      </c>
      <c r="G10" s="30">
        <v>300</v>
      </c>
      <c r="H10" s="45">
        <v>34</v>
      </c>
      <c r="I10" s="46">
        <f t="shared" si="0"/>
        <v>266</v>
      </c>
      <c r="J10" s="47">
        <v>130</v>
      </c>
      <c r="K10" s="48">
        <v>133</v>
      </c>
      <c r="L10" s="49">
        <f t="shared" si="1"/>
        <v>17290</v>
      </c>
      <c r="M10" s="33">
        <v>0</v>
      </c>
      <c r="N10" s="33">
        <f t="shared" si="2"/>
        <v>0</v>
      </c>
      <c r="O10" s="30">
        <f t="shared" si="3"/>
        <v>133</v>
      </c>
      <c r="P10" s="33">
        <f t="shared" si="4"/>
        <v>17290</v>
      </c>
      <c r="Q10" s="33">
        <v>0</v>
      </c>
      <c r="R10" s="33">
        <f t="shared" si="5"/>
        <v>0</v>
      </c>
      <c r="S10" s="34">
        <f t="shared" si="6"/>
        <v>34580</v>
      </c>
    </row>
    <row r="11" spans="1:19" s="21" customFormat="1" ht="21" customHeight="1">
      <c r="A11" s="30">
        <v>4</v>
      </c>
      <c r="B11" s="22" t="s">
        <v>187</v>
      </c>
      <c r="C11" s="23" t="s">
        <v>184</v>
      </c>
      <c r="D11" s="31">
        <v>0</v>
      </c>
      <c r="E11" s="31">
        <v>0</v>
      </c>
      <c r="F11" s="35">
        <v>0</v>
      </c>
      <c r="G11" s="30">
        <v>0</v>
      </c>
      <c r="H11" s="45">
        <v>0</v>
      </c>
      <c r="I11" s="46">
        <f t="shared" si="0"/>
        <v>0</v>
      </c>
      <c r="J11" s="47">
        <v>0</v>
      </c>
      <c r="K11" s="48">
        <v>0</v>
      </c>
      <c r="L11" s="49">
        <f t="shared" si="1"/>
        <v>0</v>
      </c>
      <c r="M11" s="33">
        <v>0</v>
      </c>
      <c r="N11" s="33">
        <f t="shared" si="2"/>
        <v>0</v>
      </c>
      <c r="O11" s="30">
        <f t="shared" si="3"/>
        <v>0</v>
      </c>
      <c r="P11" s="33">
        <f t="shared" si="4"/>
        <v>0</v>
      </c>
      <c r="Q11" s="33">
        <v>0</v>
      </c>
      <c r="R11" s="33">
        <f t="shared" si="5"/>
        <v>0</v>
      </c>
      <c r="S11" s="34">
        <f t="shared" si="6"/>
        <v>0</v>
      </c>
    </row>
    <row r="12" spans="1:19" s="21" customFormat="1" ht="21" customHeight="1">
      <c r="A12" s="30">
        <v>5</v>
      </c>
      <c r="B12" s="22" t="s">
        <v>188</v>
      </c>
      <c r="C12" s="23" t="s">
        <v>184</v>
      </c>
      <c r="D12" s="31">
        <v>80</v>
      </c>
      <c r="E12" s="31">
        <v>76</v>
      </c>
      <c r="F12" s="32">
        <v>66</v>
      </c>
      <c r="G12" s="30">
        <v>100</v>
      </c>
      <c r="H12" s="45">
        <v>43</v>
      </c>
      <c r="I12" s="46">
        <f t="shared" si="0"/>
        <v>57</v>
      </c>
      <c r="J12" s="47">
        <v>140</v>
      </c>
      <c r="K12" s="48">
        <v>30</v>
      </c>
      <c r="L12" s="49">
        <f t="shared" si="1"/>
        <v>4200</v>
      </c>
      <c r="M12" s="33">
        <v>0</v>
      </c>
      <c r="N12" s="33">
        <f t="shared" si="2"/>
        <v>0</v>
      </c>
      <c r="O12" s="30">
        <f t="shared" si="3"/>
        <v>27</v>
      </c>
      <c r="P12" s="33">
        <f t="shared" si="4"/>
        <v>3780</v>
      </c>
      <c r="Q12" s="33">
        <v>0</v>
      </c>
      <c r="R12" s="33">
        <f t="shared" si="5"/>
        <v>0</v>
      </c>
      <c r="S12" s="34">
        <f t="shared" si="6"/>
        <v>7980</v>
      </c>
    </row>
    <row r="13" spans="1:19" s="21" customFormat="1" ht="21" customHeight="1">
      <c r="A13" s="30">
        <v>6</v>
      </c>
      <c r="B13" s="22" t="s">
        <v>189</v>
      </c>
      <c r="C13" s="23" t="s">
        <v>190</v>
      </c>
      <c r="D13" s="31">
        <v>130</v>
      </c>
      <c r="E13" s="31">
        <v>65</v>
      </c>
      <c r="F13" s="32">
        <v>57</v>
      </c>
      <c r="G13" s="30">
        <v>100</v>
      </c>
      <c r="H13" s="45">
        <v>14</v>
      </c>
      <c r="I13" s="46">
        <f t="shared" si="0"/>
        <v>86</v>
      </c>
      <c r="J13" s="47">
        <v>140</v>
      </c>
      <c r="K13" s="48">
        <v>45</v>
      </c>
      <c r="L13" s="49">
        <f t="shared" si="1"/>
        <v>6300</v>
      </c>
      <c r="M13" s="33">
        <v>0</v>
      </c>
      <c r="N13" s="33">
        <f t="shared" si="2"/>
        <v>0</v>
      </c>
      <c r="O13" s="30">
        <f t="shared" si="3"/>
        <v>41</v>
      </c>
      <c r="P13" s="33">
        <f t="shared" si="4"/>
        <v>5740</v>
      </c>
      <c r="Q13" s="33">
        <v>0</v>
      </c>
      <c r="R13" s="33">
        <f t="shared" si="5"/>
        <v>0</v>
      </c>
      <c r="S13" s="34">
        <f t="shared" si="6"/>
        <v>12040</v>
      </c>
    </row>
    <row r="14" spans="1:19" s="21" customFormat="1" ht="21" customHeight="1">
      <c r="A14" s="30">
        <v>7</v>
      </c>
      <c r="B14" s="22" t="s">
        <v>191</v>
      </c>
      <c r="C14" s="23" t="s">
        <v>190</v>
      </c>
      <c r="D14" s="31">
        <v>5</v>
      </c>
      <c r="E14" s="31">
        <v>0</v>
      </c>
      <c r="F14" s="32">
        <v>4</v>
      </c>
      <c r="G14" s="30">
        <v>10</v>
      </c>
      <c r="H14" s="45">
        <v>0</v>
      </c>
      <c r="I14" s="46">
        <f t="shared" si="0"/>
        <v>10</v>
      </c>
      <c r="J14" s="47">
        <v>120</v>
      </c>
      <c r="K14" s="48">
        <v>5</v>
      </c>
      <c r="L14" s="49">
        <f t="shared" si="1"/>
        <v>600</v>
      </c>
      <c r="M14" s="33">
        <v>0</v>
      </c>
      <c r="N14" s="33">
        <f t="shared" si="2"/>
        <v>0</v>
      </c>
      <c r="O14" s="30">
        <f t="shared" si="3"/>
        <v>5</v>
      </c>
      <c r="P14" s="33">
        <f t="shared" si="4"/>
        <v>600</v>
      </c>
      <c r="Q14" s="33">
        <v>0</v>
      </c>
      <c r="R14" s="33">
        <f t="shared" si="5"/>
        <v>0</v>
      </c>
      <c r="S14" s="34">
        <f t="shared" si="6"/>
        <v>1200</v>
      </c>
    </row>
    <row r="15" spans="1:19" s="21" customFormat="1" ht="21" customHeight="1">
      <c r="A15" s="30">
        <v>8</v>
      </c>
      <c r="B15" s="22" t="s">
        <v>192</v>
      </c>
      <c r="C15" s="23" t="s">
        <v>190</v>
      </c>
      <c r="D15" s="31">
        <v>7</v>
      </c>
      <c r="E15" s="31">
        <v>3</v>
      </c>
      <c r="F15" s="32">
        <v>37</v>
      </c>
      <c r="G15" s="30">
        <v>100</v>
      </c>
      <c r="H15" s="45">
        <v>13</v>
      </c>
      <c r="I15" s="46">
        <f t="shared" si="0"/>
        <v>87</v>
      </c>
      <c r="J15" s="47">
        <v>15</v>
      </c>
      <c r="K15" s="48">
        <v>50</v>
      </c>
      <c r="L15" s="49">
        <f t="shared" si="1"/>
        <v>750</v>
      </c>
      <c r="M15" s="33">
        <v>0</v>
      </c>
      <c r="N15" s="33">
        <f t="shared" si="2"/>
        <v>0</v>
      </c>
      <c r="O15" s="30">
        <f t="shared" si="3"/>
        <v>37</v>
      </c>
      <c r="P15" s="33">
        <f t="shared" si="4"/>
        <v>555</v>
      </c>
      <c r="Q15" s="33">
        <v>0</v>
      </c>
      <c r="R15" s="33">
        <f t="shared" si="5"/>
        <v>0</v>
      </c>
      <c r="S15" s="34">
        <f t="shared" si="6"/>
        <v>1305</v>
      </c>
    </row>
    <row r="16" spans="1:19" s="21" customFormat="1" ht="21" customHeight="1">
      <c r="A16" s="30">
        <v>9</v>
      </c>
      <c r="B16" s="22" t="s">
        <v>193</v>
      </c>
      <c r="C16" s="23" t="s">
        <v>54</v>
      </c>
      <c r="D16" s="31">
        <v>34</v>
      </c>
      <c r="E16" s="31">
        <v>79</v>
      </c>
      <c r="F16" s="32">
        <v>29</v>
      </c>
      <c r="G16" s="30">
        <v>60</v>
      </c>
      <c r="H16" s="45">
        <v>25</v>
      </c>
      <c r="I16" s="46">
        <f t="shared" si="0"/>
        <v>35</v>
      </c>
      <c r="J16" s="47">
        <v>55</v>
      </c>
      <c r="K16" s="48">
        <v>20</v>
      </c>
      <c r="L16" s="49">
        <f t="shared" si="1"/>
        <v>1100</v>
      </c>
      <c r="M16" s="33">
        <v>0</v>
      </c>
      <c r="N16" s="33">
        <f t="shared" si="2"/>
        <v>0</v>
      </c>
      <c r="O16" s="30">
        <f t="shared" si="3"/>
        <v>15</v>
      </c>
      <c r="P16" s="33">
        <f t="shared" si="4"/>
        <v>825</v>
      </c>
      <c r="Q16" s="33">
        <v>0</v>
      </c>
      <c r="R16" s="33">
        <f t="shared" si="5"/>
        <v>0</v>
      </c>
      <c r="S16" s="34">
        <f t="shared" si="6"/>
        <v>1925</v>
      </c>
    </row>
    <row r="17" spans="1:19" s="21" customFormat="1" ht="21" customHeight="1">
      <c r="A17" s="30">
        <v>10</v>
      </c>
      <c r="B17" s="22" t="s">
        <v>194</v>
      </c>
      <c r="C17" s="23" t="s">
        <v>190</v>
      </c>
      <c r="D17" s="31">
        <v>30</v>
      </c>
      <c r="E17" s="31">
        <v>24</v>
      </c>
      <c r="F17" s="32">
        <v>4</v>
      </c>
      <c r="G17" s="30">
        <v>20</v>
      </c>
      <c r="H17" s="45">
        <v>0</v>
      </c>
      <c r="I17" s="46">
        <f t="shared" si="0"/>
        <v>20</v>
      </c>
      <c r="J17" s="47">
        <v>20</v>
      </c>
      <c r="K17" s="48">
        <v>10</v>
      </c>
      <c r="L17" s="49">
        <f t="shared" si="1"/>
        <v>200</v>
      </c>
      <c r="M17" s="33">
        <v>0</v>
      </c>
      <c r="N17" s="33">
        <f t="shared" si="2"/>
        <v>0</v>
      </c>
      <c r="O17" s="30">
        <f t="shared" si="3"/>
        <v>10</v>
      </c>
      <c r="P17" s="33">
        <f t="shared" si="4"/>
        <v>200</v>
      </c>
      <c r="Q17" s="33">
        <v>0</v>
      </c>
      <c r="R17" s="33">
        <f t="shared" si="5"/>
        <v>0</v>
      </c>
      <c r="S17" s="34">
        <f t="shared" si="6"/>
        <v>400</v>
      </c>
    </row>
    <row r="18" spans="1:19" s="21" customFormat="1" ht="21" customHeight="1">
      <c r="A18" s="30">
        <v>11</v>
      </c>
      <c r="B18" s="22" t="s">
        <v>195</v>
      </c>
      <c r="C18" s="23" t="s">
        <v>67</v>
      </c>
      <c r="D18" s="31">
        <v>5</v>
      </c>
      <c r="E18" s="31">
        <v>0</v>
      </c>
      <c r="F18" s="32">
        <v>0</v>
      </c>
      <c r="G18" s="30">
        <v>0</v>
      </c>
      <c r="H18" s="45">
        <v>0</v>
      </c>
      <c r="I18" s="46">
        <f t="shared" si="0"/>
        <v>0</v>
      </c>
      <c r="J18" s="47">
        <v>170</v>
      </c>
      <c r="K18" s="48">
        <v>0</v>
      </c>
      <c r="L18" s="49">
        <f t="shared" si="1"/>
        <v>0</v>
      </c>
      <c r="M18" s="33">
        <v>0</v>
      </c>
      <c r="N18" s="33">
        <f t="shared" si="2"/>
        <v>0</v>
      </c>
      <c r="O18" s="30">
        <f t="shared" si="3"/>
        <v>0</v>
      </c>
      <c r="P18" s="33">
        <f t="shared" si="4"/>
        <v>0</v>
      </c>
      <c r="Q18" s="33">
        <v>0</v>
      </c>
      <c r="R18" s="33">
        <f t="shared" si="5"/>
        <v>0</v>
      </c>
      <c r="S18" s="34">
        <f t="shared" si="6"/>
        <v>0</v>
      </c>
    </row>
    <row r="19" spans="1:19" ht="21" customHeight="1">
      <c r="A19" s="30">
        <v>12</v>
      </c>
      <c r="B19" s="24" t="s">
        <v>196</v>
      </c>
      <c r="C19" s="17" t="s">
        <v>67</v>
      </c>
      <c r="D19" s="30">
        <v>0</v>
      </c>
      <c r="E19" s="30">
        <v>0</v>
      </c>
      <c r="F19" s="30">
        <v>0</v>
      </c>
      <c r="G19" s="30">
        <v>0</v>
      </c>
      <c r="H19" s="45">
        <v>0</v>
      </c>
      <c r="I19" s="46">
        <v>0</v>
      </c>
      <c r="J19" s="47">
        <v>190</v>
      </c>
      <c r="K19" s="48">
        <v>0</v>
      </c>
      <c r="L19" s="49">
        <f t="shared" si="1"/>
        <v>0</v>
      </c>
      <c r="M19" s="33">
        <v>0</v>
      </c>
      <c r="N19" s="33">
        <f t="shared" si="2"/>
        <v>0</v>
      </c>
      <c r="O19" s="30">
        <f t="shared" si="3"/>
        <v>0</v>
      </c>
      <c r="P19" s="33">
        <f t="shared" si="4"/>
        <v>0</v>
      </c>
      <c r="Q19" s="33">
        <v>0</v>
      </c>
      <c r="R19" s="33">
        <f t="shared" si="5"/>
        <v>0</v>
      </c>
      <c r="S19" s="34">
        <f t="shared" si="6"/>
        <v>0</v>
      </c>
    </row>
    <row r="20" spans="1:19" ht="21" customHeight="1">
      <c r="A20" s="30">
        <v>13</v>
      </c>
      <c r="B20" s="24" t="s">
        <v>197</v>
      </c>
      <c r="C20" s="17" t="s">
        <v>198</v>
      </c>
      <c r="D20" s="30">
        <v>175</v>
      </c>
      <c r="E20" s="30">
        <v>184</v>
      </c>
      <c r="F20" s="30">
        <v>152</v>
      </c>
      <c r="G20" s="30">
        <v>300</v>
      </c>
      <c r="H20" s="45">
        <v>56</v>
      </c>
      <c r="I20" s="46">
        <v>0</v>
      </c>
      <c r="J20" s="47">
        <v>7</v>
      </c>
      <c r="K20" s="48">
        <v>0</v>
      </c>
      <c r="L20" s="49">
        <f t="shared" si="1"/>
        <v>0</v>
      </c>
      <c r="M20" s="33">
        <v>0</v>
      </c>
      <c r="N20" s="33">
        <f t="shared" si="2"/>
        <v>0</v>
      </c>
      <c r="O20" s="30">
        <f t="shared" si="3"/>
        <v>0</v>
      </c>
      <c r="P20" s="33">
        <f t="shared" si="4"/>
        <v>0</v>
      </c>
      <c r="Q20" s="33">
        <v>0</v>
      </c>
      <c r="R20" s="33">
        <f t="shared" si="5"/>
        <v>0</v>
      </c>
      <c r="S20" s="34">
        <f t="shared" si="6"/>
        <v>0</v>
      </c>
    </row>
    <row r="21" spans="1:19" ht="21" customHeight="1">
      <c r="A21" s="30">
        <v>14</v>
      </c>
      <c r="B21" s="24" t="s">
        <v>199</v>
      </c>
      <c r="C21" s="17" t="s">
        <v>61</v>
      </c>
      <c r="D21" s="30">
        <v>51</v>
      </c>
      <c r="E21" s="30">
        <v>30</v>
      </c>
      <c r="F21" s="30">
        <v>63</v>
      </c>
      <c r="G21" s="30">
        <v>100</v>
      </c>
      <c r="H21" s="45">
        <v>58</v>
      </c>
      <c r="I21" s="46">
        <f t="shared" si="0"/>
        <v>42</v>
      </c>
      <c r="J21" s="47">
        <v>7</v>
      </c>
      <c r="K21" s="48">
        <v>21</v>
      </c>
      <c r="L21" s="49">
        <f t="shared" si="1"/>
        <v>147</v>
      </c>
      <c r="M21" s="33">
        <v>0</v>
      </c>
      <c r="N21" s="33">
        <f t="shared" si="2"/>
        <v>0</v>
      </c>
      <c r="O21" s="30">
        <f t="shared" si="3"/>
        <v>21</v>
      </c>
      <c r="P21" s="33">
        <f t="shared" si="4"/>
        <v>147</v>
      </c>
      <c r="Q21" s="33">
        <v>0</v>
      </c>
      <c r="R21" s="33">
        <f t="shared" si="5"/>
        <v>0</v>
      </c>
      <c r="S21" s="34">
        <f t="shared" si="6"/>
        <v>294</v>
      </c>
    </row>
    <row r="22" spans="1:19" ht="21" customHeight="1">
      <c r="A22" s="30">
        <v>15</v>
      </c>
      <c r="B22" s="24" t="s">
        <v>200</v>
      </c>
      <c r="C22" s="17" t="s">
        <v>198</v>
      </c>
      <c r="D22" s="30">
        <v>100</v>
      </c>
      <c r="E22" s="30">
        <v>142</v>
      </c>
      <c r="F22" s="30">
        <v>143</v>
      </c>
      <c r="G22" s="30">
        <v>250</v>
      </c>
      <c r="H22" s="45">
        <v>43</v>
      </c>
      <c r="I22" s="46">
        <f t="shared" si="0"/>
        <v>207</v>
      </c>
      <c r="J22" s="47">
        <v>70</v>
      </c>
      <c r="K22" s="48">
        <v>100</v>
      </c>
      <c r="L22" s="49">
        <f t="shared" si="1"/>
        <v>7000</v>
      </c>
      <c r="M22" s="33">
        <v>0</v>
      </c>
      <c r="N22" s="33">
        <f t="shared" si="2"/>
        <v>0</v>
      </c>
      <c r="O22" s="30">
        <f t="shared" si="3"/>
        <v>107</v>
      </c>
      <c r="P22" s="33">
        <f t="shared" si="4"/>
        <v>7490</v>
      </c>
      <c r="Q22" s="33">
        <v>0</v>
      </c>
      <c r="R22" s="33">
        <f t="shared" si="5"/>
        <v>0</v>
      </c>
      <c r="S22" s="34">
        <f t="shared" si="6"/>
        <v>14490</v>
      </c>
    </row>
    <row r="23" spans="1:19" ht="21" customHeight="1">
      <c r="A23" s="30">
        <v>16</v>
      </c>
      <c r="B23" s="24" t="s">
        <v>201</v>
      </c>
      <c r="C23" s="17" t="s">
        <v>198</v>
      </c>
      <c r="D23" s="30">
        <v>176</v>
      </c>
      <c r="E23" s="30">
        <v>113</v>
      </c>
      <c r="F23" s="30">
        <v>84</v>
      </c>
      <c r="G23" s="30">
        <v>150</v>
      </c>
      <c r="H23" s="45">
        <v>87</v>
      </c>
      <c r="I23" s="46">
        <f t="shared" si="0"/>
        <v>63</v>
      </c>
      <c r="J23" s="47">
        <v>23</v>
      </c>
      <c r="K23" s="48">
        <v>30</v>
      </c>
      <c r="L23" s="49">
        <f t="shared" si="1"/>
        <v>690</v>
      </c>
      <c r="M23" s="33">
        <v>0</v>
      </c>
      <c r="N23" s="33">
        <f t="shared" si="2"/>
        <v>0</v>
      </c>
      <c r="O23" s="30">
        <f t="shared" si="3"/>
        <v>33</v>
      </c>
      <c r="P23" s="33">
        <f t="shared" si="4"/>
        <v>759</v>
      </c>
      <c r="Q23" s="33">
        <v>0</v>
      </c>
      <c r="R23" s="33">
        <f t="shared" si="5"/>
        <v>0</v>
      </c>
      <c r="S23" s="34">
        <f t="shared" si="6"/>
        <v>1449</v>
      </c>
    </row>
    <row r="24" spans="1:19" ht="21" customHeight="1">
      <c r="A24" s="30">
        <v>17</v>
      </c>
      <c r="B24" s="24" t="s">
        <v>202</v>
      </c>
      <c r="C24" s="17" t="s">
        <v>198</v>
      </c>
      <c r="D24" s="30">
        <v>105</v>
      </c>
      <c r="E24" s="30">
        <v>147</v>
      </c>
      <c r="F24" s="30">
        <v>84</v>
      </c>
      <c r="G24" s="30">
        <v>150</v>
      </c>
      <c r="H24" s="45">
        <v>106</v>
      </c>
      <c r="I24" s="46">
        <f t="shared" si="0"/>
        <v>44</v>
      </c>
      <c r="J24" s="47">
        <v>23</v>
      </c>
      <c r="K24" s="48">
        <v>24</v>
      </c>
      <c r="L24" s="49">
        <f t="shared" si="1"/>
        <v>552</v>
      </c>
      <c r="M24" s="33">
        <v>0</v>
      </c>
      <c r="N24" s="33">
        <f t="shared" si="2"/>
        <v>0</v>
      </c>
      <c r="O24" s="30">
        <f t="shared" si="3"/>
        <v>20</v>
      </c>
      <c r="P24" s="33">
        <f t="shared" si="4"/>
        <v>460</v>
      </c>
      <c r="Q24" s="33">
        <v>0</v>
      </c>
      <c r="R24" s="33">
        <f t="shared" si="5"/>
        <v>0</v>
      </c>
      <c r="S24" s="34">
        <f t="shared" si="6"/>
        <v>1012</v>
      </c>
    </row>
    <row r="25" spans="1:19" ht="21" customHeight="1">
      <c r="A25" s="30">
        <v>18</v>
      </c>
      <c r="B25" s="24" t="s">
        <v>203</v>
      </c>
      <c r="C25" s="17" t="s">
        <v>204</v>
      </c>
      <c r="D25" s="30">
        <v>29</v>
      </c>
      <c r="E25" s="30">
        <v>16</v>
      </c>
      <c r="F25" s="30">
        <v>30</v>
      </c>
      <c r="G25" s="30">
        <v>100</v>
      </c>
      <c r="H25" s="45">
        <v>30</v>
      </c>
      <c r="I25" s="46">
        <f t="shared" si="0"/>
        <v>70</v>
      </c>
      <c r="J25" s="47">
        <v>85</v>
      </c>
      <c r="K25" s="48">
        <v>35</v>
      </c>
      <c r="L25" s="49">
        <f t="shared" si="1"/>
        <v>2975</v>
      </c>
      <c r="M25" s="33">
        <v>0</v>
      </c>
      <c r="N25" s="33">
        <f t="shared" si="2"/>
        <v>0</v>
      </c>
      <c r="O25" s="30">
        <f t="shared" si="3"/>
        <v>35</v>
      </c>
      <c r="P25" s="33">
        <f t="shared" si="4"/>
        <v>2975</v>
      </c>
      <c r="Q25" s="33">
        <v>0</v>
      </c>
      <c r="R25" s="33">
        <f t="shared" si="5"/>
        <v>0</v>
      </c>
      <c r="S25" s="34">
        <f t="shared" si="6"/>
        <v>5950</v>
      </c>
    </row>
    <row r="26" spans="1:19" ht="21" customHeight="1">
      <c r="A26" s="30">
        <v>19</v>
      </c>
      <c r="B26" s="24" t="s">
        <v>205</v>
      </c>
      <c r="C26" s="17" t="s">
        <v>204</v>
      </c>
      <c r="D26" s="30">
        <v>105</v>
      </c>
      <c r="E26" s="30">
        <v>113</v>
      </c>
      <c r="F26" s="30">
        <v>97</v>
      </c>
      <c r="G26" s="30">
        <v>200</v>
      </c>
      <c r="H26" s="45">
        <v>12</v>
      </c>
      <c r="I26" s="46">
        <f t="shared" si="0"/>
        <v>188</v>
      </c>
      <c r="J26" s="47">
        <v>55</v>
      </c>
      <c r="K26" s="48">
        <v>100</v>
      </c>
      <c r="L26" s="49">
        <f t="shared" si="1"/>
        <v>5500</v>
      </c>
      <c r="M26" s="33">
        <v>0</v>
      </c>
      <c r="N26" s="33">
        <f t="shared" si="2"/>
        <v>0</v>
      </c>
      <c r="O26" s="30">
        <f t="shared" si="3"/>
        <v>88</v>
      </c>
      <c r="P26" s="33">
        <f t="shared" si="4"/>
        <v>4840</v>
      </c>
      <c r="Q26" s="33">
        <v>0</v>
      </c>
      <c r="R26" s="33">
        <f t="shared" si="5"/>
        <v>0</v>
      </c>
      <c r="S26" s="34">
        <f t="shared" si="6"/>
        <v>10340</v>
      </c>
    </row>
    <row r="27" spans="1:19" ht="21" customHeight="1">
      <c r="A27" s="30">
        <v>20</v>
      </c>
      <c r="B27" s="24" t="s">
        <v>206</v>
      </c>
      <c r="C27" s="17" t="s">
        <v>54</v>
      </c>
      <c r="D27" s="30">
        <v>5</v>
      </c>
      <c r="E27" s="30">
        <v>4</v>
      </c>
      <c r="F27" s="30">
        <v>8</v>
      </c>
      <c r="G27" s="30">
        <v>20</v>
      </c>
      <c r="H27" s="45">
        <v>7</v>
      </c>
      <c r="I27" s="46">
        <f t="shared" si="0"/>
        <v>13</v>
      </c>
      <c r="J27" s="47">
        <v>10</v>
      </c>
      <c r="K27" s="48">
        <v>13</v>
      </c>
      <c r="L27" s="49">
        <f t="shared" si="1"/>
        <v>130</v>
      </c>
      <c r="M27" s="33">
        <v>0</v>
      </c>
      <c r="N27" s="33">
        <f t="shared" si="2"/>
        <v>0</v>
      </c>
      <c r="O27" s="30">
        <f t="shared" si="3"/>
        <v>0</v>
      </c>
      <c r="P27" s="33">
        <f t="shared" si="4"/>
        <v>0</v>
      </c>
      <c r="Q27" s="33">
        <v>0</v>
      </c>
      <c r="R27" s="33">
        <f t="shared" si="5"/>
        <v>0</v>
      </c>
      <c r="S27" s="34">
        <f t="shared" si="6"/>
        <v>130</v>
      </c>
    </row>
    <row r="28" spans="1:19" ht="21" customHeight="1">
      <c r="A28" s="30">
        <v>21</v>
      </c>
      <c r="B28" s="24" t="s">
        <v>207</v>
      </c>
      <c r="C28" s="17" t="s">
        <v>54</v>
      </c>
      <c r="D28" s="30">
        <v>51</v>
      </c>
      <c r="E28" s="30">
        <v>6</v>
      </c>
      <c r="F28" s="30">
        <v>6</v>
      </c>
      <c r="G28" s="30">
        <v>20</v>
      </c>
      <c r="H28" s="45">
        <v>8</v>
      </c>
      <c r="I28" s="46">
        <v>0</v>
      </c>
      <c r="J28" s="47">
        <v>5</v>
      </c>
      <c r="K28" s="48">
        <v>0</v>
      </c>
      <c r="L28" s="49">
        <f t="shared" si="1"/>
        <v>0</v>
      </c>
      <c r="M28" s="33">
        <v>0</v>
      </c>
      <c r="N28" s="33">
        <f t="shared" si="2"/>
        <v>0</v>
      </c>
      <c r="O28" s="30">
        <f t="shared" si="3"/>
        <v>0</v>
      </c>
      <c r="P28" s="33">
        <f t="shared" si="4"/>
        <v>0</v>
      </c>
      <c r="Q28" s="33">
        <v>0</v>
      </c>
      <c r="R28" s="33">
        <f t="shared" si="5"/>
        <v>0</v>
      </c>
      <c r="S28" s="34">
        <f t="shared" si="6"/>
        <v>0</v>
      </c>
    </row>
    <row r="29" spans="1:19" ht="21" customHeight="1">
      <c r="A29" s="30">
        <v>22</v>
      </c>
      <c r="B29" s="24" t="s">
        <v>208</v>
      </c>
      <c r="C29" s="17" t="s">
        <v>30</v>
      </c>
      <c r="D29" s="30">
        <v>13</v>
      </c>
      <c r="E29" s="30">
        <v>17</v>
      </c>
      <c r="F29" s="30">
        <v>0</v>
      </c>
      <c r="G29" s="30">
        <v>0</v>
      </c>
      <c r="H29" s="45">
        <v>6</v>
      </c>
      <c r="I29" s="46">
        <v>0</v>
      </c>
      <c r="J29" s="47">
        <v>55</v>
      </c>
      <c r="K29" s="48">
        <v>0</v>
      </c>
      <c r="L29" s="49">
        <f t="shared" si="1"/>
        <v>0</v>
      </c>
      <c r="M29" s="33">
        <v>0</v>
      </c>
      <c r="N29" s="33">
        <f t="shared" si="2"/>
        <v>0</v>
      </c>
      <c r="O29" s="30">
        <f t="shared" si="3"/>
        <v>0</v>
      </c>
      <c r="P29" s="33">
        <f t="shared" si="4"/>
        <v>0</v>
      </c>
      <c r="Q29" s="33">
        <v>0</v>
      </c>
      <c r="R29" s="33">
        <f t="shared" si="5"/>
        <v>0</v>
      </c>
      <c r="S29" s="34">
        <f t="shared" si="6"/>
        <v>0</v>
      </c>
    </row>
    <row r="30" spans="1:19" ht="21" customHeight="1">
      <c r="A30" s="30">
        <v>23</v>
      </c>
      <c r="B30" s="24" t="s">
        <v>209</v>
      </c>
      <c r="C30" s="17" t="s">
        <v>30</v>
      </c>
      <c r="D30" s="30">
        <v>3</v>
      </c>
      <c r="E30" s="30">
        <v>0</v>
      </c>
      <c r="F30" s="30">
        <v>1</v>
      </c>
      <c r="G30" s="30">
        <v>6</v>
      </c>
      <c r="H30" s="45">
        <v>0</v>
      </c>
      <c r="I30" s="46">
        <f t="shared" si="0"/>
        <v>6</v>
      </c>
      <c r="J30" s="47">
        <v>550</v>
      </c>
      <c r="K30" s="48">
        <v>3</v>
      </c>
      <c r="L30" s="49">
        <f t="shared" si="1"/>
        <v>1650</v>
      </c>
      <c r="M30" s="33">
        <v>0</v>
      </c>
      <c r="N30" s="33">
        <f t="shared" si="2"/>
        <v>0</v>
      </c>
      <c r="O30" s="30">
        <f t="shared" si="3"/>
        <v>3</v>
      </c>
      <c r="P30" s="33">
        <f t="shared" si="4"/>
        <v>1650</v>
      </c>
      <c r="Q30" s="33">
        <v>0</v>
      </c>
      <c r="R30" s="33">
        <f t="shared" si="5"/>
        <v>0</v>
      </c>
      <c r="S30" s="34">
        <f t="shared" si="6"/>
        <v>3300</v>
      </c>
    </row>
    <row r="31" spans="1:19" ht="21" customHeight="1">
      <c r="A31" s="30">
        <v>24</v>
      </c>
      <c r="B31" s="24" t="s">
        <v>210</v>
      </c>
      <c r="C31" s="17" t="s">
        <v>31</v>
      </c>
      <c r="D31" s="30">
        <v>5</v>
      </c>
      <c r="E31" s="30">
        <v>6</v>
      </c>
      <c r="F31" s="30">
        <v>7</v>
      </c>
      <c r="G31" s="30">
        <v>30</v>
      </c>
      <c r="H31" s="45">
        <v>7</v>
      </c>
      <c r="I31" s="46">
        <f t="shared" si="0"/>
        <v>23</v>
      </c>
      <c r="J31" s="47">
        <v>350</v>
      </c>
      <c r="K31" s="48">
        <v>15</v>
      </c>
      <c r="L31" s="49">
        <f t="shared" si="1"/>
        <v>5250</v>
      </c>
      <c r="M31" s="33">
        <v>0</v>
      </c>
      <c r="N31" s="33">
        <f t="shared" si="2"/>
        <v>0</v>
      </c>
      <c r="O31" s="30">
        <f t="shared" si="3"/>
        <v>8</v>
      </c>
      <c r="P31" s="33">
        <f t="shared" si="4"/>
        <v>2800</v>
      </c>
      <c r="Q31" s="33">
        <v>0</v>
      </c>
      <c r="R31" s="33">
        <f t="shared" si="5"/>
        <v>0</v>
      </c>
      <c r="S31" s="34">
        <f t="shared" si="6"/>
        <v>8050</v>
      </c>
    </row>
    <row r="32" spans="1:19" ht="21" customHeight="1">
      <c r="A32" s="30">
        <v>25</v>
      </c>
      <c r="B32" s="24" t="s">
        <v>211</v>
      </c>
      <c r="C32" s="17" t="s">
        <v>31</v>
      </c>
      <c r="D32" s="30">
        <v>12</v>
      </c>
      <c r="E32" s="30">
        <v>4</v>
      </c>
      <c r="F32" s="30">
        <v>18</v>
      </c>
      <c r="G32" s="30">
        <v>50</v>
      </c>
      <c r="H32" s="45">
        <v>10</v>
      </c>
      <c r="I32" s="46">
        <f t="shared" si="0"/>
        <v>40</v>
      </c>
      <c r="J32" s="47">
        <v>80</v>
      </c>
      <c r="K32" s="48">
        <v>20</v>
      </c>
      <c r="L32" s="49">
        <f t="shared" si="1"/>
        <v>1600</v>
      </c>
      <c r="M32" s="33">
        <v>0</v>
      </c>
      <c r="N32" s="33">
        <f t="shared" si="2"/>
        <v>0</v>
      </c>
      <c r="O32" s="30">
        <f t="shared" si="3"/>
        <v>20</v>
      </c>
      <c r="P32" s="33">
        <f t="shared" si="4"/>
        <v>1600</v>
      </c>
      <c r="Q32" s="33">
        <v>0</v>
      </c>
      <c r="R32" s="33">
        <f t="shared" si="5"/>
        <v>0</v>
      </c>
      <c r="S32" s="34">
        <f t="shared" si="6"/>
        <v>3200</v>
      </c>
    </row>
    <row r="33" spans="1:19" ht="21" customHeight="1">
      <c r="A33" s="30">
        <v>26</v>
      </c>
      <c r="B33" s="24" t="s">
        <v>212</v>
      </c>
      <c r="C33" s="17" t="s">
        <v>67</v>
      </c>
      <c r="D33" s="30">
        <v>100</v>
      </c>
      <c r="E33" s="30">
        <v>100</v>
      </c>
      <c r="F33" s="30">
        <v>55</v>
      </c>
      <c r="G33" s="30">
        <v>150</v>
      </c>
      <c r="H33" s="45">
        <v>9</v>
      </c>
      <c r="I33" s="46">
        <f t="shared" si="0"/>
        <v>141</v>
      </c>
      <c r="J33" s="47">
        <v>10</v>
      </c>
      <c r="K33" s="48">
        <v>70</v>
      </c>
      <c r="L33" s="49">
        <f t="shared" si="1"/>
        <v>700</v>
      </c>
      <c r="M33" s="33">
        <v>0</v>
      </c>
      <c r="N33" s="33">
        <f t="shared" si="2"/>
        <v>0</v>
      </c>
      <c r="O33" s="30">
        <f t="shared" si="3"/>
        <v>71</v>
      </c>
      <c r="P33" s="33">
        <f t="shared" si="4"/>
        <v>710</v>
      </c>
      <c r="Q33" s="33">
        <v>0</v>
      </c>
      <c r="R33" s="33">
        <f t="shared" si="5"/>
        <v>0</v>
      </c>
      <c r="S33" s="34">
        <f t="shared" si="6"/>
        <v>1410</v>
      </c>
    </row>
    <row r="34" spans="1:19" ht="21" customHeight="1">
      <c r="A34" s="30">
        <v>27</v>
      </c>
      <c r="B34" s="24" t="s">
        <v>213</v>
      </c>
      <c r="C34" s="17" t="s">
        <v>67</v>
      </c>
      <c r="D34" s="30">
        <v>126</v>
      </c>
      <c r="E34" s="30">
        <v>125</v>
      </c>
      <c r="F34" s="30">
        <v>65</v>
      </c>
      <c r="G34" s="30">
        <v>150</v>
      </c>
      <c r="H34" s="45">
        <v>62</v>
      </c>
      <c r="I34" s="46">
        <f t="shared" si="0"/>
        <v>88</v>
      </c>
      <c r="J34" s="47">
        <v>9</v>
      </c>
      <c r="K34" s="48">
        <v>48</v>
      </c>
      <c r="L34" s="49">
        <f t="shared" si="1"/>
        <v>432</v>
      </c>
      <c r="M34" s="33">
        <v>0</v>
      </c>
      <c r="N34" s="33">
        <f t="shared" si="2"/>
        <v>0</v>
      </c>
      <c r="O34" s="30">
        <f t="shared" si="3"/>
        <v>40</v>
      </c>
      <c r="P34" s="33">
        <f t="shared" si="4"/>
        <v>360</v>
      </c>
      <c r="Q34" s="33">
        <v>0</v>
      </c>
      <c r="R34" s="33">
        <f t="shared" si="5"/>
        <v>0</v>
      </c>
      <c r="S34" s="34">
        <f t="shared" si="6"/>
        <v>792</v>
      </c>
    </row>
    <row r="35" spans="1:19" ht="21" customHeight="1">
      <c r="A35" s="30">
        <v>28</v>
      </c>
      <c r="B35" s="24" t="s">
        <v>214</v>
      </c>
      <c r="C35" s="17" t="s">
        <v>111</v>
      </c>
      <c r="D35" s="30">
        <v>54</v>
      </c>
      <c r="E35" s="30">
        <v>79</v>
      </c>
      <c r="F35" s="30">
        <v>46</v>
      </c>
      <c r="G35" s="30">
        <v>100</v>
      </c>
      <c r="H35" s="45">
        <v>0</v>
      </c>
      <c r="I35" s="46">
        <f t="shared" si="0"/>
        <v>100</v>
      </c>
      <c r="J35" s="47">
        <v>70</v>
      </c>
      <c r="K35" s="48">
        <v>50</v>
      </c>
      <c r="L35" s="49">
        <f t="shared" si="1"/>
        <v>3500</v>
      </c>
      <c r="M35" s="33">
        <v>0</v>
      </c>
      <c r="N35" s="33">
        <f t="shared" si="2"/>
        <v>0</v>
      </c>
      <c r="O35" s="30">
        <f t="shared" si="3"/>
        <v>50</v>
      </c>
      <c r="P35" s="33">
        <f t="shared" si="4"/>
        <v>3500</v>
      </c>
      <c r="Q35" s="33">
        <v>0</v>
      </c>
      <c r="R35" s="33">
        <f t="shared" si="5"/>
        <v>0</v>
      </c>
      <c r="S35" s="34">
        <f t="shared" si="6"/>
        <v>7000</v>
      </c>
    </row>
    <row r="36" spans="1:19" ht="21" customHeight="1">
      <c r="A36" s="30">
        <v>29</v>
      </c>
      <c r="B36" s="24" t="s">
        <v>215</v>
      </c>
      <c r="C36" s="17" t="s">
        <v>111</v>
      </c>
      <c r="D36" s="30">
        <v>40</v>
      </c>
      <c r="E36" s="30">
        <v>21</v>
      </c>
      <c r="F36" s="30">
        <v>20</v>
      </c>
      <c r="G36" s="30">
        <v>100</v>
      </c>
      <c r="H36" s="45">
        <v>15</v>
      </c>
      <c r="I36" s="46">
        <f t="shared" si="0"/>
        <v>85</v>
      </c>
      <c r="J36" s="47">
        <v>230</v>
      </c>
      <c r="K36" s="48">
        <v>45</v>
      </c>
      <c r="L36" s="49">
        <f t="shared" si="1"/>
        <v>10350</v>
      </c>
      <c r="M36" s="33">
        <v>0</v>
      </c>
      <c r="N36" s="33">
        <f t="shared" si="2"/>
        <v>0</v>
      </c>
      <c r="O36" s="30">
        <f t="shared" si="3"/>
        <v>40</v>
      </c>
      <c r="P36" s="33">
        <f t="shared" si="4"/>
        <v>9200</v>
      </c>
      <c r="Q36" s="33">
        <v>0</v>
      </c>
      <c r="R36" s="33">
        <f t="shared" si="5"/>
        <v>0</v>
      </c>
      <c r="S36" s="34">
        <f t="shared" si="6"/>
        <v>19550</v>
      </c>
    </row>
    <row r="37" spans="1:19" ht="21" customHeight="1">
      <c r="A37" s="30">
        <v>30</v>
      </c>
      <c r="B37" s="24" t="s">
        <v>216</v>
      </c>
      <c r="C37" s="17" t="s">
        <v>111</v>
      </c>
      <c r="D37" s="30">
        <v>74</v>
      </c>
      <c r="E37" s="30">
        <v>59</v>
      </c>
      <c r="F37" s="30">
        <v>48</v>
      </c>
      <c r="G37" s="30">
        <v>100</v>
      </c>
      <c r="H37" s="45">
        <v>42</v>
      </c>
      <c r="I37" s="46">
        <f t="shared" si="0"/>
        <v>58</v>
      </c>
      <c r="J37" s="47">
        <v>45</v>
      </c>
      <c r="K37" s="48">
        <v>30</v>
      </c>
      <c r="L37" s="49">
        <f t="shared" si="1"/>
        <v>1350</v>
      </c>
      <c r="M37" s="33">
        <v>0</v>
      </c>
      <c r="N37" s="33">
        <f t="shared" si="2"/>
        <v>0</v>
      </c>
      <c r="O37" s="30">
        <f t="shared" si="3"/>
        <v>28</v>
      </c>
      <c r="P37" s="33">
        <f t="shared" si="4"/>
        <v>1260</v>
      </c>
      <c r="Q37" s="33">
        <v>0</v>
      </c>
      <c r="R37" s="33">
        <f t="shared" si="5"/>
        <v>0</v>
      </c>
      <c r="S37" s="34">
        <f t="shared" si="6"/>
        <v>2610</v>
      </c>
    </row>
    <row r="38" spans="1:19" ht="21" customHeight="1">
      <c r="A38" s="30">
        <v>31</v>
      </c>
      <c r="B38" s="24" t="s">
        <v>217</v>
      </c>
      <c r="C38" s="17" t="s">
        <v>198</v>
      </c>
      <c r="D38" s="30">
        <v>37</v>
      </c>
      <c r="E38" s="30">
        <v>14</v>
      </c>
      <c r="F38" s="30">
        <v>41</v>
      </c>
      <c r="G38" s="30">
        <v>100</v>
      </c>
      <c r="H38" s="45">
        <v>15</v>
      </c>
      <c r="I38" s="46">
        <f t="shared" si="0"/>
        <v>85</v>
      </c>
      <c r="J38" s="47">
        <v>35</v>
      </c>
      <c r="K38" s="48">
        <v>45</v>
      </c>
      <c r="L38" s="49">
        <f t="shared" si="1"/>
        <v>1575</v>
      </c>
      <c r="M38" s="33">
        <v>0</v>
      </c>
      <c r="N38" s="33">
        <f t="shared" si="2"/>
        <v>0</v>
      </c>
      <c r="O38" s="30">
        <f t="shared" si="3"/>
        <v>40</v>
      </c>
      <c r="P38" s="33">
        <f t="shared" si="4"/>
        <v>1400</v>
      </c>
      <c r="Q38" s="33">
        <v>0</v>
      </c>
      <c r="R38" s="33">
        <f t="shared" si="5"/>
        <v>0</v>
      </c>
      <c r="S38" s="34">
        <f t="shared" si="6"/>
        <v>2975</v>
      </c>
    </row>
    <row r="39" spans="1:19" ht="21" customHeight="1">
      <c r="A39" s="30">
        <v>32</v>
      </c>
      <c r="B39" s="24" t="s">
        <v>218</v>
      </c>
      <c r="C39" s="17" t="s">
        <v>111</v>
      </c>
      <c r="D39" s="30">
        <v>278</v>
      </c>
      <c r="E39" s="30">
        <v>149</v>
      </c>
      <c r="F39" s="30">
        <v>147</v>
      </c>
      <c r="G39" s="30">
        <v>250</v>
      </c>
      <c r="H39" s="45">
        <v>5</v>
      </c>
      <c r="I39" s="46">
        <f t="shared" si="0"/>
        <v>245</v>
      </c>
      <c r="J39" s="47">
        <v>95</v>
      </c>
      <c r="K39" s="48">
        <v>120</v>
      </c>
      <c r="L39" s="49">
        <f t="shared" si="1"/>
        <v>11400</v>
      </c>
      <c r="M39" s="33">
        <v>0</v>
      </c>
      <c r="N39" s="33">
        <f t="shared" si="2"/>
        <v>0</v>
      </c>
      <c r="O39" s="30">
        <f t="shared" si="3"/>
        <v>125</v>
      </c>
      <c r="P39" s="33">
        <f t="shared" si="4"/>
        <v>11875</v>
      </c>
      <c r="Q39" s="33">
        <v>0</v>
      </c>
      <c r="R39" s="33">
        <f t="shared" si="5"/>
        <v>0</v>
      </c>
      <c r="S39" s="34">
        <f t="shared" si="6"/>
        <v>23275</v>
      </c>
    </row>
    <row r="40" spans="1:19" ht="21" customHeight="1">
      <c r="A40" s="30">
        <v>33</v>
      </c>
      <c r="B40" s="24" t="s">
        <v>219</v>
      </c>
      <c r="C40" s="17" t="s">
        <v>67</v>
      </c>
      <c r="D40" s="30">
        <v>3</v>
      </c>
      <c r="E40" s="30">
        <v>3</v>
      </c>
      <c r="F40" s="30">
        <v>3</v>
      </c>
      <c r="G40" s="30">
        <v>6</v>
      </c>
      <c r="H40" s="45">
        <v>1</v>
      </c>
      <c r="I40" s="46">
        <f t="shared" si="0"/>
        <v>5</v>
      </c>
      <c r="J40" s="47">
        <v>185</v>
      </c>
      <c r="K40" s="48">
        <v>3</v>
      </c>
      <c r="L40" s="49">
        <f t="shared" si="1"/>
        <v>555</v>
      </c>
      <c r="M40" s="33">
        <v>0</v>
      </c>
      <c r="N40" s="33">
        <f t="shared" si="2"/>
        <v>0</v>
      </c>
      <c r="O40" s="30">
        <f t="shared" si="3"/>
        <v>2</v>
      </c>
      <c r="P40" s="33">
        <f t="shared" si="4"/>
        <v>370</v>
      </c>
      <c r="Q40" s="33">
        <v>0</v>
      </c>
      <c r="R40" s="33">
        <f t="shared" si="5"/>
        <v>0</v>
      </c>
      <c r="S40" s="34">
        <f t="shared" si="6"/>
        <v>925</v>
      </c>
    </row>
    <row r="41" spans="1:19" ht="21" customHeight="1">
      <c r="A41" s="30">
        <v>34</v>
      </c>
      <c r="B41" s="24" t="s">
        <v>220</v>
      </c>
      <c r="C41" s="17" t="s">
        <v>67</v>
      </c>
      <c r="D41" s="30">
        <v>410</v>
      </c>
      <c r="E41" s="30">
        <v>433</v>
      </c>
      <c r="F41" s="30">
        <v>391</v>
      </c>
      <c r="G41" s="30">
        <v>500</v>
      </c>
      <c r="H41" s="45">
        <v>34</v>
      </c>
      <c r="I41" s="46">
        <f t="shared" si="0"/>
        <v>466</v>
      </c>
      <c r="J41" s="47">
        <v>10</v>
      </c>
      <c r="K41" s="48">
        <v>240</v>
      </c>
      <c r="L41" s="49">
        <f t="shared" si="1"/>
        <v>2400</v>
      </c>
      <c r="M41" s="33">
        <v>0</v>
      </c>
      <c r="N41" s="33">
        <f t="shared" si="2"/>
        <v>0</v>
      </c>
      <c r="O41" s="30">
        <f t="shared" si="3"/>
        <v>226</v>
      </c>
      <c r="P41" s="33">
        <f t="shared" si="4"/>
        <v>2260</v>
      </c>
      <c r="Q41" s="33">
        <v>0</v>
      </c>
      <c r="R41" s="33">
        <f t="shared" si="5"/>
        <v>0</v>
      </c>
      <c r="S41" s="34">
        <f t="shared" si="6"/>
        <v>4660</v>
      </c>
    </row>
    <row r="42" spans="1:19" ht="21" customHeight="1">
      <c r="A42" s="30">
        <v>35</v>
      </c>
      <c r="B42" s="24" t="s">
        <v>221</v>
      </c>
      <c r="C42" s="17" t="s">
        <v>74</v>
      </c>
      <c r="D42" s="30">
        <v>7</v>
      </c>
      <c r="E42" s="30">
        <v>18</v>
      </c>
      <c r="F42" s="30">
        <v>2</v>
      </c>
      <c r="G42" s="30">
        <v>6</v>
      </c>
      <c r="H42" s="45">
        <v>8</v>
      </c>
      <c r="I42" s="46">
        <v>0</v>
      </c>
      <c r="J42" s="47">
        <v>35</v>
      </c>
      <c r="K42" s="48">
        <v>0</v>
      </c>
      <c r="L42" s="49">
        <f t="shared" si="1"/>
        <v>0</v>
      </c>
      <c r="M42" s="33">
        <v>0</v>
      </c>
      <c r="N42" s="33">
        <f t="shared" si="2"/>
        <v>0</v>
      </c>
      <c r="O42" s="30">
        <f t="shared" si="3"/>
        <v>0</v>
      </c>
      <c r="P42" s="33">
        <f t="shared" si="4"/>
        <v>0</v>
      </c>
      <c r="Q42" s="33">
        <v>0</v>
      </c>
      <c r="R42" s="33">
        <f t="shared" si="5"/>
        <v>0</v>
      </c>
      <c r="S42" s="34">
        <f t="shared" si="6"/>
        <v>0</v>
      </c>
    </row>
    <row r="43" spans="1:19" ht="21" customHeight="1">
      <c r="A43" s="30">
        <v>36</v>
      </c>
      <c r="B43" s="24" t="s">
        <v>222</v>
      </c>
      <c r="C43" s="17" t="s">
        <v>74</v>
      </c>
      <c r="D43" s="30">
        <v>6</v>
      </c>
      <c r="E43" s="30">
        <v>17</v>
      </c>
      <c r="F43" s="30">
        <v>12</v>
      </c>
      <c r="G43" s="30">
        <v>20</v>
      </c>
      <c r="H43" s="45">
        <v>5</v>
      </c>
      <c r="I43" s="46">
        <f t="shared" si="0"/>
        <v>15</v>
      </c>
      <c r="J43" s="47">
        <v>35</v>
      </c>
      <c r="K43" s="48">
        <v>8</v>
      </c>
      <c r="L43" s="49">
        <f t="shared" si="1"/>
        <v>280</v>
      </c>
      <c r="M43" s="33">
        <v>0</v>
      </c>
      <c r="N43" s="33">
        <f t="shared" si="2"/>
        <v>0</v>
      </c>
      <c r="O43" s="30">
        <f t="shared" si="3"/>
        <v>7</v>
      </c>
      <c r="P43" s="33">
        <f t="shared" si="4"/>
        <v>245</v>
      </c>
      <c r="Q43" s="33">
        <v>0</v>
      </c>
      <c r="R43" s="33">
        <f t="shared" si="5"/>
        <v>0</v>
      </c>
      <c r="S43" s="34">
        <f t="shared" si="6"/>
        <v>525</v>
      </c>
    </row>
    <row r="44" spans="1:19" ht="21" customHeight="1">
      <c r="A44" s="30">
        <v>37</v>
      </c>
      <c r="B44" s="24" t="s">
        <v>223</v>
      </c>
      <c r="C44" s="17" t="s">
        <v>111</v>
      </c>
      <c r="D44" s="30">
        <v>51</v>
      </c>
      <c r="E44" s="30">
        <v>57</v>
      </c>
      <c r="F44" s="30">
        <v>54</v>
      </c>
      <c r="G44" s="30">
        <v>100</v>
      </c>
      <c r="H44" s="45">
        <v>2</v>
      </c>
      <c r="I44" s="46">
        <f t="shared" si="0"/>
        <v>98</v>
      </c>
      <c r="J44" s="47">
        <v>38</v>
      </c>
      <c r="K44" s="48">
        <v>5</v>
      </c>
      <c r="L44" s="49">
        <f t="shared" si="1"/>
        <v>190</v>
      </c>
      <c r="M44" s="33">
        <v>0</v>
      </c>
      <c r="N44" s="33">
        <f t="shared" si="2"/>
        <v>0</v>
      </c>
      <c r="O44" s="30">
        <f t="shared" si="3"/>
        <v>93</v>
      </c>
      <c r="P44" s="33">
        <f t="shared" si="4"/>
        <v>3534</v>
      </c>
      <c r="Q44" s="33">
        <v>0</v>
      </c>
      <c r="R44" s="33">
        <f t="shared" si="5"/>
        <v>0</v>
      </c>
      <c r="S44" s="34">
        <f t="shared" si="6"/>
        <v>3724</v>
      </c>
    </row>
    <row r="45" spans="1:19" ht="21" customHeight="1">
      <c r="A45" s="30">
        <v>38</v>
      </c>
      <c r="B45" s="24" t="s">
        <v>224</v>
      </c>
      <c r="C45" s="17" t="s">
        <v>54</v>
      </c>
      <c r="D45" s="30">
        <v>9</v>
      </c>
      <c r="E45" s="30">
        <v>9</v>
      </c>
      <c r="F45" s="30">
        <v>1</v>
      </c>
      <c r="G45" s="30">
        <v>6</v>
      </c>
      <c r="H45" s="45">
        <v>14</v>
      </c>
      <c r="I45" s="46">
        <v>0</v>
      </c>
      <c r="J45" s="47">
        <v>35</v>
      </c>
      <c r="K45" s="48">
        <v>0</v>
      </c>
      <c r="L45" s="49">
        <f t="shared" si="1"/>
        <v>0</v>
      </c>
      <c r="M45" s="33">
        <v>0</v>
      </c>
      <c r="N45" s="33">
        <f t="shared" si="2"/>
        <v>0</v>
      </c>
      <c r="O45" s="30">
        <f t="shared" si="3"/>
        <v>0</v>
      </c>
      <c r="P45" s="33">
        <f t="shared" si="4"/>
        <v>0</v>
      </c>
      <c r="Q45" s="33">
        <v>0</v>
      </c>
      <c r="R45" s="33">
        <f t="shared" si="5"/>
        <v>0</v>
      </c>
      <c r="S45" s="34">
        <f t="shared" si="6"/>
        <v>0</v>
      </c>
    </row>
    <row r="46" spans="1:19" ht="21" customHeight="1">
      <c r="A46" s="30">
        <v>39</v>
      </c>
      <c r="B46" s="24" t="s">
        <v>225</v>
      </c>
      <c r="C46" s="17" t="s">
        <v>54</v>
      </c>
      <c r="D46" s="30">
        <v>19</v>
      </c>
      <c r="E46" s="30">
        <v>5</v>
      </c>
      <c r="F46" s="30">
        <v>4</v>
      </c>
      <c r="G46" s="30">
        <v>6</v>
      </c>
      <c r="H46" s="45">
        <v>5</v>
      </c>
      <c r="I46" s="46">
        <f t="shared" si="0"/>
        <v>1</v>
      </c>
      <c r="J46" s="47">
        <v>30</v>
      </c>
      <c r="K46" s="48">
        <v>1</v>
      </c>
      <c r="L46" s="49">
        <f t="shared" si="1"/>
        <v>30</v>
      </c>
      <c r="M46" s="33">
        <v>0</v>
      </c>
      <c r="N46" s="33">
        <f t="shared" si="2"/>
        <v>0</v>
      </c>
      <c r="O46" s="30">
        <f t="shared" si="3"/>
        <v>0</v>
      </c>
      <c r="P46" s="33">
        <f t="shared" si="4"/>
        <v>0</v>
      </c>
      <c r="Q46" s="33">
        <v>0</v>
      </c>
      <c r="R46" s="33">
        <f t="shared" si="5"/>
        <v>0</v>
      </c>
      <c r="S46" s="34">
        <f t="shared" si="6"/>
        <v>30</v>
      </c>
    </row>
    <row r="47" spans="1:19" ht="21" customHeight="1">
      <c r="A47" s="30">
        <v>40</v>
      </c>
      <c r="B47" s="24" t="s">
        <v>226</v>
      </c>
      <c r="C47" s="17" t="s">
        <v>190</v>
      </c>
      <c r="D47" s="30">
        <v>8</v>
      </c>
      <c r="E47" s="30">
        <v>17</v>
      </c>
      <c r="F47" s="30">
        <v>11</v>
      </c>
      <c r="G47" s="30">
        <v>50</v>
      </c>
      <c r="H47" s="45">
        <v>0</v>
      </c>
      <c r="I47" s="46">
        <f t="shared" si="0"/>
        <v>50</v>
      </c>
      <c r="J47" s="47">
        <v>120</v>
      </c>
      <c r="K47" s="48">
        <v>25</v>
      </c>
      <c r="L47" s="49">
        <f t="shared" si="1"/>
        <v>3000</v>
      </c>
      <c r="M47" s="33">
        <v>0</v>
      </c>
      <c r="N47" s="33">
        <f t="shared" si="2"/>
        <v>0</v>
      </c>
      <c r="O47" s="30">
        <f t="shared" si="3"/>
        <v>25</v>
      </c>
      <c r="P47" s="33">
        <f t="shared" si="4"/>
        <v>3000</v>
      </c>
      <c r="Q47" s="33">
        <v>0</v>
      </c>
      <c r="R47" s="33">
        <f t="shared" si="5"/>
        <v>0</v>
      </c>
      <c r="S47" s="34">
        <f t="shared" si="6"/>
        <v>6000</v>
      </c>
    </row>
    <row r="48" spans="1:19" ht="21" customHeight="1">
      <c r="A48" s="30">
        <v>41</v>
      </c>
      <c r="B48" s="24" t="s">
        <v>227</v>
      </c>
      <c r="C48" s="17" t="s">
        <v>32</v>
      </c>
      <c r="D48" s="30">
        <v>7</v>
      </c>
      <c r="E48" s="30">
        <v>9</v>
      </c>
      <c r="F48" s="30">
        <v>6</v>
      </c>
      <c r="G48" s="30">
        <v>10</v>
      </c>
      <c r="H48" s="45">
        <v>8</v>
      </c>
      <c r="I48" s="46">
        <f t="shared" si="0"/>
        <v>2</v>
      </c>
      <c r="J48" s="47">
        <v>580</v>
      </c>
      <c r="K48" s="48">
        <v>2</v>
      </c>
      <c r="L48" s="49">
        <f t="shared" si="1"/>
        <v>1160</v>
      </c>
      <c r="M48" s="33">
        <v>0</v>
      </c>
      <c r="N48" s="33">
        <f t="shared" si="2"/>
        <v>0</v>
      </c>
      <c r="O48" s="30">
        <f t="shared" si="3"/>
        <v>0</v>
      </c>
      <c r="P48" s="33">
        <f t="shared" si="4"/>
        <v>0</v>
      </c>
      <c r="Q48" s="33">
        <v>0</v>
      </c>
      <c r="R48" s="33">
        <f t="shared" si="5"/>
        <v>0</v>
      </c>
      <c r="S48" s="34">
        <f t="shared" si="6"/>
        <v>1160</v>
      </c>
    </row>
    <row r="49" spans="1:19" ht="21" customHeight="1">
      <c r="A49" s="30">
        <v>42</v>
      </c>
      <c r="B49" s="24" t="s">
        <v>228</v>
      </c>
      <c r="C49" s="17" t="s">
        <v>28</v>
      </c>
      <c r="D49" s="30">
        <v>22</v>
      </c>
      <c r="E49" s="30">
        <v>55</v>
      </c>
      <c r="F49" s="30">
        <v>51</v>
      </c>
      <c r="G49" s="30">
        <v>100</v>
      </c>
      <c r="H49" s="45">
        <v>4</v>
      </c>
      <c r="I49" s="46">
        <f t="shared" si="0"/>
        <v>96</v>
      </c>
      <c r="J49" s="47">
        <v>10</v>
      </c>
      <c r="K49" s="48">
        <v>50</v>
      </c>
      <c r="L49" s="49">
        <f t="shared" si="1"/>
        <v>500</v>
      </c>
      <c r="M49" s="33">
        <v>0</v>
      </c>
      <c r="N49" s="33">
        <f t="shared" si="2"/>
        <v>0</v>
      </c>
      <c r="O49" s="30">
        <f t="shared" si="3"/>
        <v>46</v>
      </c>
      <c r="P49" s="33">
        <f t="shared" si="4"/>
        <v>460</v>
      </c>
      <c r="Q49" s="33">
        <v>0</v>
      </c>
      <c r="R49" s="33">
        <f t="shared" si="5"/>
        <v>0</v>
      </c>
      <c r="S49" s="34">
        <f t="shared" si="6"/>
        <v>960</v>
      </c>
    </row>
    <row r="50" spans="1:19" ht="21" customHeight="1">
      <c r="A50" s="30">
        <v>43</v>
      </c>
      <c r="B50" s="24" t="s">
        <v>229</v>
      </c>
      <c r="C50" s="17" t="s">
        <v>28</v>
      </c>
      <c r="D50" s="30">
        <v>21</v>
      </c>
      <c r="E50" s="30">
        <v>1</v>
      </c>
      <c r="F50" s="30">
        <v>23</v>
      </c>
      <c r="G50" s="30">
        <v>100</v>
      </c>
      <c r="H50" s="45">
        <v>35</v>
      </c>
      <c r="I50" s="46">
        <f t="shared" si="0"/>
        <v>65</v>
      </c>
      <c r="J50" s="47">
        <v>10</v>
      </c>
      <c r="K50" s="48">
        <v>35</v>
      </c>
      <c r="L50" s="49">
        <f t="shared" si="1"/>
        <v>350</v>
      </c>
      <c r="M50" s="33">
        <v>0</v>
      </c>
      <c r="N50" s="33">
        <f t="shared" si="2"/>
        <v>0</v>
      </c>
      <c r="O50" s="30">
        <f t="shared" si="3"/>
        <v>30</v>
      </c>
      <c r="P50" s="33">
        <f t="shared" si="4"/>
        <v>300</v>
      </c>
      <c r="Q50" s="33">
        <v>0</v>
      </c>
      <c r="R50" s="33">
        <f t="shared" si="5"/>
        <v>0</v>
      </c>
      <c r="S50" s="34">
        <f t="shared" si="6"/>
        <v>650</v>
      </c>
    </row>
    <row r="51" spans="1:19" ht="21" customHeight="1">
      <c r="A51" s="30">
        <v>44</v>
      </c>
      <c r="B51" s="24" t="s">
        <v>230</v>
      </c>
      <c r="C51" s="17" t="s">
        <v>67</v>
      </c>
      <c r="D51" s="30">
        <v>3</v>
      </c>
      <c r="E51" s="30">
        <v>1</v>
      </c>
      <c r="F51" s="30">
        <v>2</v>
      </c>
      <c r="G51" s="30">
        <v>2</v>
      </c>
      <c r="H51" s="45">
        <v>1</v>
      </c>
      <c r="I51" s="46">
        <f t="shared" si="0"/>
        <v>1</v>
      </c>
      <c r="J51" s="47">
        <v>550</v>
      </c>
      <c r="K51" s="48">
        <v>1</v>
      </c>
      <c r="L51" s="49">
        <f t="shared" si="1"/>
        <v>550</v>
      </c>
      <c r="M51" s="33">
        <v>0</v>
      </c>
      <c r="N51" s="33">
        <f t="shared" si="2"/>
        <v>0</v>
      </c>
      <c r="O51" s="30">
        <f t="shared" si="3"/>
        <v>0</v>
      </c>
      <c r="P51" s="33">
        <f t="shared" si="4"/>
        <v>0</v>
      </c>
      <c r="Q51" s="33">
        <v>0</v>
      </c>
      <c r="R51" s="33">
        <f t="shared" si="5"/>
        <v>0</v>
      </c>
      <c r="S51" s="34">
        <f t="shared" si="6"/>
        <v>550</v>
      </c>
    </row>
    <row r="52" spans="1:19" ht="21" customHeight="1">
      <c r="A52" s="30">
        <v>45</v>
      </c>
      <c r="B52" s="24" t="s">
        <v>231</v>
      </c>
      <c r="C52" s="17" t="s">
        <v>67</v>
      </c>
      <c r="D52" s="30">
        <v>0</v>
      </c>
      <c r="E52" s="30">
        <v>0</v>
      </c>
      <c r="F52" s="30">
        <v>1</v>
      </c>
      <c r="G52" s="30">
        <v>2</v>
      </c>
      <c r="H52" s="45">
        <v>2</v>
      </c>
      <c r="I52" s="46">
        <f t="shared" si="0"/>
        <v>0</v>
      </c>
      <c r="J52" s="47">
        <v>700</v>
      </c>
      <c r="K52" s="48">
        <v>0</v>
      </c>
      <c r="L52" s="49">
        <f t="shared" si="1"/>
        <v>0</v>
      </c>
      <c r="M52" s="33">
        <v>0</v>
      </c>
      <c r="N52" s="33">
        <f t="shared" si="2"/>
        <v>0</v>
      </c>
      <c r="O52" s="30">
        <f t="shared" si="3"/>
        <v>0</v>
      </c>
      <c r="P52" s="33">
        <f t="shared" si="4"/>
        <v>0</v>
      </c>
      <c r="Q52" s="33">
        <v>0</v>
      </c>
      <c r="R52" s="33">
        <f t="shared" si="5"/>
        <v>0</v>
      </c>
      <c r="S52" s="34">
        <f t="shared" si="6"/>
        <v>0</v>
      </c>
    </row>
    <row r="53" spans="1:19" ht="21" customHeight="1">
      <c r="A53" s="30">
        <v>46</v>
      </c>
      <c r="B53" s="24" t="s">
        <v>232</v>
      </c>
      <c r="C53" s="17" t="s">
        <v>67</v>
      </c>
      <c r="D53" s="30">
        <v>0</v>
      </c>
      <c r="E53" s="30">
        <v>0</v>
      </c>
      <c r="F53" s="30">
        <v>0</v>
      </c>
      <c r="G53" s="30">
        <v>2</v>
      </c>
      <c r="H53" s="45">
        <v>0</v>
      </c>
      <c r="I53" s="46">
        <f t="shared" si="0"/>
        <v>2</v>
      </c>
      <c r="J53" s="47">
        <v>750</v>
      </c>
      <c r="K53" s="48">
        <v>2</v>
      </c>
      <c r="L53" s="49">
        <f t="shared" si="1"/>
        <v>1500</v>
      </c>
      <c r="M53" s="33">
        <v>0</v>
      </c>
      <c r="N53" s="33">
        <f t="shared" si="2"/>
        <v>0</v>
      </c>
      <c r="O53" s="30">
        <f t="shared" si="3"/>
        <v>0</v>
      </c>
      <c r="P53" s="33">
        <f t="shared" si="4"/>
        <v>0</v>
      </c>
      <c r="Q53" s="33">
        <v>0</v>
      </c>
      <c r="R53" s="33">
        <f t="shared" si="5"/>
        <v>0</v>
      </c>
      <c r="S53" s="34">
        <f t="shared" si="6"/>
        <v>1500</v>
      </c>
    </row>
    <row r="54" spans="1:19" ht="21" customHeight="1">
      <c r="A54" s="30">
        <v>47</v>
      </c>
      <c r="B54" s="24" t="s">
        <v>207</v>
      </c>
      <c r="C54" s="17" t="s">
        <v>54</v>
      </c>
      <c r="D54" s="30">
        <v>56</v>
      </c>
      <c r="E54" s="30">
        <v>23</v>
      </c>
      <c r="F54" s="30">
        <v>18</v>
      </c>
      <c r="G54" s="30">
        <v>30</v>
      </c>
      <c r="H54" s="45">
        <v>14</v>
      </c>
      <c r="I54" s="46">
        <f t="shared" si="0"/>
        <v>16</v>
      </c>
      <c r="J54" s="47">
        <v>5</v>
      </c>
      <c r="K54" s="48">
        <v>8</v>
      </c>
      <c r="L54" s="49">
        <f t="shared" si="1"/>
        <v>40</v>
      </c>
      <c r="M54" s="33">
        <v>0</v>
      </c>
      <c r="N54" s="33">
        <f t="shared" si="2"/>
        <v>0</v>
      </c>
      <c r="O54" s="30">
        <f t="shared" si="3"/>
        <v>8</v>
      </c>
      <c r="P54" s="33">
        <f t="shared" si="4"/>
        <v>40</v>
      </c>
      <c r="Q54" s="33">
        <v>0</v>
      </c>
      <c r="R54" s="33">
        <f t="shared" si="5"/>
        <v>0</v>
      </c>
      <c r="S54" s="34">
        <f t="shared" si="6"/>
        <v>80</v>
      </c>
    </row>
    <row r="55" spans="1:19" ht="21" customHeight="1">
      <c r="A55" s="30">
        <v>48</v>
      </c>
      <c r="B55" s="24" t="s">
        <v>233</v>
      </c>
      <c r="C55" s="17" t="s">
        <v>54</v>
      </c>
      <c r="D55" s="30">
        <v>30</v>
      </c>
      <c r="E55" s="30">
        <v>18</v>
      </c>
      <c r="F55" s="30">
        <v>12</v>
      </c>
      <c r="G55" s="30">
        <v>50</v>
      </c>
      <c r="H55" s="45">
        <v>8</v>
      </c>
      <c r="I55" s="46">
        <f t="shared" si="0"/>
        <v>42</v>
      </c>
      <c r="J55" s="47">
        <v>80</v>
      </c>
      <c r="K55" s="48">
        <v>21</v>
      </c>
      <c r="L55" s="49">
        <f t="shared" si="1"/>
        <v>1680</v>
      </c>
      <c r="M55" s="33">
        <v>0</v>
      </c>
      <c r="N55" s="33">
        <f t="shared" si="2"/>
        <v>0</v>
      </c>
      <c r="O55" s="30">
        <f t="shared" si="3"/>
        <v>21</v>
      </c>
      <c r="P55" s="33">
        <f t="shared" si="4"/>
        <v>1680</v>
      </c>
      <c r="Q55" s="33">
        <v>0</v>
      </c>
      <c r="R55" s="33">
        <f t="shared" si="5"/>
        <v>0</v>
      </c>
      <c r="S55" s="34">
        <f t="shared" si="6"/>
        <v>3360</v>
      </c>
    </row>
    <row r="56" spans="1:19" ht="21" customHeight="1">
      <c r="A56" s="30">
        <v>49</v>
      </c>
      <c r="B56" s="24" t="s">
        <v>234</v>
      </c>
      <c r="C56" s="17" t="s">
        <v>76</v>
      </c>
      <c r="D56" s="30">
        <v>0</v>
      </c>
      <c r="E56" s="30">
        <v>30</v>
      </c>
      <c r="F56" s="30">
        <v>90</v>
      </c>
      <c r="G56" s="30">
        <v>200</v>
      </c>
      <c r="H56" s="45">
        <v>0</v>
      </c>
      <c r="I56" s="46">
        <v>0</v>
      </c>
      <c r="J56" s="47">
        <v>8</v>
      </c>
      <c r="K56" s="48">
        <v>0</v>
      </c>
      <c r="L56" s="49">
        <f t="shared" si="1"/>
        <v>0</v>
      </c>
      <c r="M56" s="33">
        <v>0</v>
      </c>
      <c r="N56" s="33">
        <f t="shared" si="2"/>
        <v>0</v>
      </c>
      <c r="O56" s="30">
        <f t="shared" si="3"/>
        <v>0</v>
      </c>
      <c r="P56" s="33">
        <f t="shared" si="4"/>
        <v>0</v>
      </c>
      <c r="Q56" s="33">
        <v>0</v>
      </c>
      <c r="R56" s="33">
        <f t="shared" si="5"/>
        <v>0</v>
      </c>
      <c r="S56" s="34">
        <f t="shared" si="6"/>
        <v>0</v>
      </c>
    </row>
    <row r="57" spans="1:19" ht="21" customHeight="1">
      <c r="A57" s="30">
        <v>50</v>
      </c>
      <c r="B57" s="24" t="s">
        <v>235</v>
      </c>
      <c r="C57" s="17" t="s">
        <v>54</v>
      </c>
      <c r="D57" s="30">
        <v>0</v>
      </c>
      <c r="E57" s="30">
        <v>0</v>
      </c>
      <c r="F57" s="30">
        <v>1</v>
      </c>
      <c r="G57" s="30">
        <v>6</v>
      </c>
      <c r="H57" s="45">
        <v>0</v>
      </c>
      <c r="I57" s="46">
        <f t="shared" si="0"/>
        <v>6</v>
      </c>
      <c r="J57" s="47">
        <v>40</v>
      </c>
      <c r="K57" s="48">
        <v>3</v>
      </c>
      <c r="L57" s="49">
        <f t="shared" si="1"/>
        <v>120</v>
      </c>
      <c r="M57" s="33">
        <v>0</v>
      </c>
      <c r="N57" s="33">
        <f t="shared" si="2"/>
        <v>0</v>
      </c>
      <c r="O57" s="30">
        <f t="shared" si="3"/>
        <v>3</v>
      </c>
      <c r="P57" s="33">
        <f t="shared" si="4"/>
        <v>120</v>
      </c>
      <c r="Q57" s="33">
        <v>0</v>
      </c>
      <c r="R57" s="33">
        <f t="shared" si="5"/>
        <v>0</v>
      </c>
      <c r="S57" s="34">
        <f t="shared" si="6"/>
        <v>240</v>
      </c>
    </row>
    <row r="58" spans="1:19" ht="21" customHeight="1">
      <c r="A58" s="30">
        <v>51</v>
      </c>
      <c r="B58" s="24" t="s">
        <v>236</v>
      </c>
      <c r="C58" s="17" t="s">
        <v>76</v>
      </c>
      <c r="D58" s="30">
        <v>0</v>
      </c>
      <c r="E58" s="30">
        <v>0</v>
      </c>
      <c r="F58" s="30">
        <v>6</v>
      </c>
      <c r="G58" s="30">
        <v>20</v>
      </c>
      <c r="H58" s="45">
        <v>96</v>
      </c>
      <c r="I58" s="46">
        <v>0</v>
      </c>
      <c r="J58" s="47">
        <v>5</v>
      </c>
      <c r="K58" s="48">
        <v>0</v>
      </c>
      <c r="L58" s="49">
        <f t="shared" si="1"/>
        <v>0</v>
      </c>
      <c r="M58" s="33">
        <v>0</v>
      </c>
      <c r="N58" s="33">
        <f t="shared" si="2"/>
        <v>0</v>
      </c>
      <c r="O58" s="30">
        <f t="shared" si="3"/>
        <v>0</v>
      </c>
      <c r="P58" s="33">
        <f t="shared" si="4"/>
        <v>0</v>
      </c>
      <c r="Q58" s="33">
        <v>0</v>
      </c>
      <c r="R58" s="33">
        <f t="shared" si="5"/>
        <v>0</v>
      </c>
      <c r="S58" s="34">
        <f t="shared" si="6"/>
        <v>0</v>
      </c>
    </row>
    <row r="59" spans="1:19" ht="21" customHeight="1">
      <c r="A59" s="30">
        <v>52</v>
      </c>
      <c r="B59" s="24" t="s">
        <v>237</v>
      </c>
      <c r="C59" s="17" t="s">
        <v>111</v>
      </c>
      <c r="D59" s="30">
        <v>1</v>
      </c>
      <c r="E59" s="30">
        <v>0</v>
      </c>
      <c r="F59" s="30">
        <v>0</v>
      </c>
      <c r="G59" s="30">
        <v>0</v>
      </c>
      <c r="H59" s="45">
        <v>0</v>
      </c>
      <c r="I59" s="46">
        <f t="shared" si="0"/>
        <v>0</v>
      </c>
      <c r="J59" s="47">
        <v>3000</v>
      </c>
      <c r="K59" s="48">
        <v>0</v>
      </c>
      <c r="L59" s="49">
        <f t="shared" si="1"/>
        <v>0</v>
      </c>
      <c r="M59" s="33">
        <v>0</v>
      </c>
      <c r="N59" s="33">
        <f t="shared" si="2"/>
        <v>0</v>
      </c>
      <c r="O59" s="30">
        <f t="shared" si="3"/>
        <v>0</v>
      </c>
      <c r="P59" s="33">
        <f t="shared" si="4"/>
        <v>0</v>
      </c>
      <c r="Q59" s="33">
        <v>0</v>
      </c>
      <c r="R59" s="33">
        <f t="shared" si="5"/>
        <v>0</v>
      </c>
      <c r="S59" s="34">
        <f t="shared" si="6"/>
        <v>0</v>
      </c>
    </row>
    <row r="60" spans="1:19" ht="21" customHeight="1">
      <c r="A60" s="30">
        <v>53</v>
      </c>
      <c r="B60" s="24" t="s">
        <v>238</v>
      </c>
      <c r="C60" s="17" t="s">
        <v>31</v>
      </c>
      <c r="D60" s="30">
        <v>3</v>
      </c>
      <c r="E60" s="30">
        <v>6</v>
      </c>
      <c r="F60" s="30">
        <v>7</v>
      </c>
      <c r="G60" s="30">
        <v>6</v>
      </c>
      <c r="H60" s="45">
        <v>0</v>
      </c>
      <c r="I60" s="46">
        <v>0</v>
      </c>
      <c r="J60" s="47">
        <v>15</v>
      </c>
      <c r="K60" s="48">
        <v>0</v>
      </c>
      <c r="L60" s="49">
        <f t="shared" si="1"/>
        <v>0</v>
      </c>
      <c r="M60" s="33">
        <v>0</v>
      </c>
      <c r="N60" s="33">
        <f t="shared" si="2"/>
        <v>0</v>
      </c>
      <c r="O60" s="30">
        <f t="shared" si="3"/>
        <v>0</v>
      </c>
      <c r="P60" s="33">
        <f t="shared" si="4"/>
        <v>0</v>
      </c>
      <c r="Q60" s="33">
        <v>0</v>
      </c>
      <c r="R60" s="33">
        <f t="shared" si="5"/>
        <v>0</v>
      </c>
      <c r="S60" s="34">
        <f t="shared" si="6"/>
        <v>0</v>
      </c>
    </row>
    <row r="61" spans="1:19" ht="21" customHeight="1">
      <c r="A61" s="30">
        <v>54</v>
      </c>
      <c r="B61" s="24" t="s">
        <v>239</v>
      </c>
      <c r="C61" s="17" t="s">
        <v>198</v>
      </c>
      <c r="D61" s="30">
        <v>68</v>
      </c>
      <c r="E61" s="30">
        <v>26</v>
      </c>
      <c r="F61" s="30">
        <v>34</v>
      </c>
      <c r="G61" s="30">
        <v>100</v>
      </c>
      <c r="H61" s="45">
        <v>32</v>
      </c>
      <c r="I61" s="46">
        <f t="shared" si="0"/>
        <v>68</v>
      </c>
      <c r="J61" s="47">
        <v>35</v>
      </c>
      <c r="K61" s="48">
        <v>34</v>
      </c>
      <c r="L61" s="49">
        <f t="shared" si="1"/>
        <v>1190</v>
      </c>
      <c r="M61" s="33">
        <v>0</v>
      </c>
      <c r="N61" s="33">
        <f t="shared" si="2"/>
        <v>0</v>
      </c>
      <c r="O61" s="30">
        <f t="shared" si="3"/>
        <v>34</v>
      </c>
      <c r="P61" s="33">
        <f t="shared" si="4"/>
        <v>1190</v>
      </c>
      <c r="Q61" s="33">
        <v>0</v>
      </c>
      <c r="R61" s="33">
        <f t="shared" si="5"/>
        <v>0</v>
      </c>
      <c r="S61" s="34">
        <f t="shared" si="6"/>
        <v>2380</v>
      </c>
    </row>
    <row r="62" spans="1:19" ht="21" customHeight="1">
      <c r="A62" s="30">
        <v>55</v>
      </c>
      <c r="B62" s="24" t="s">
        <v>240</v>
      </c>
      <c r="C62" s="17" t="s">
        <v>241</v>
      </c>
      <c r="D62" s="30">
        <v>5900</v>
      </c>
      <c r="E62" s="30">
        <v>6050</v>
      </c>
      <c r="F62" s="30">
        <v>6800</v>
      </c>
      <c r="G62" s="30">
        <v>10000</v>
      </c>
      <c r="H62" s="45">
        <v>0</v>
      </c>
      <c r="I62" s="46">
        <f t="shared" si="0"/>
        <v>10000</v>
      </c>
      <c r="J62" s="47">
        <v>1</v>
      </c>
      <c r="K62" s="48">
        <v>5000</v>
      </c>
      <c r="L62" s="49">
        <f t="shared" si="1"/>
        <v>5000</v>
      </c>
      <c r="M62" s="33">
        <v>0</v>
      </c>
      <c r="N62" s="33">
        <f t="shared" si="2"/>
        <v>0</v>
      </c>
      <c r="O62" s="30">
        <f t="shared" si="3"/>
        <v>5000</v>
      </c>
      <c r="P62" s="33">
        <f t="shared" si="4"/>
        <v>5000</v>
      </c>
      <c r="Q62" s="33">
        <v>0</v>
      </c>
      <c r="R62" s="33">
        <f t="shared" si="5"/>
        <v>0</v>
      </c>
      <c r="S62" s="34">
        <f t="shared" si="6"/>
        <v>10000</v>
      </c>
    </row>
    <row r="63" spans="1:19" ht="21" customHeight="1">
      <c r="A63" s="30">
        <v>56</v>
      </c>
      <c r="B63" s="24" t="s">
        <v>242</v>
      </c>
      <c r="C63" s="17" t="s">
        <v>86</v>
      </c>
      <c r="D63" s="30">
        <v>2</v>
      </c>
      <c r="E63" s="30">
        <v>4</v>
      </c>
      <c r="F63" s="30">
        <v>4</v>
      </c>
      <c r="G63" s="30">
        <v>10</v>
      </c>
      <c r="H63" s="45">
        <v>4</v>
      </c>
      <c r="I63" s="46">
        <v>0</v>
      </c>
      <c r="J63" s="47">
        <v>2500</v>
      </c>
      <c r="K63" s="48">
        <v>0</v>
      </c>
      <c r="L63" s="49">
        <f t="shared" si="1"/>
        <v>0</v>
      </c>
      <c r="M63" s="33">
        <v>0</v>
      </c>
      <c r="N63" s="33">
        <f t="shared" si="2"/>
        <v>0</v>
      </c>
      <c r="O63" s="30">
        <f t="shared" si="3"/>
        <v>0</v>
      </c>
      <c r="P63" s="33">
        <f t="shared" si="4"/>
        <v>0</v>
      </c>
      <c r="Q63" s="33">
        <v>0</v>
      </c>
      <c r="R63" s="33">
        <f t="shared" si="5"/>
        <v>0</v>
      </c>
      <c r="S63" s="34">
        <f t="shared" si="6"/>
        <v>0</v>
      </c>
    </row>
    <row r="64" spans="1:19" ht="21" customHeight="1">
      <c r="A64" s="30">
        <v>57</v>
      </c>
      <c r="B64" s="24" t="s">
        <v>243</v>
      </c>
      <c r="C64" s="17" t="s">
        <v>86</v>
      </c>
      <c r="D64" s="30">
        <v>0</v>
      </c>
      <c r="E64" s="30">
        <v>0</v>
      </c>
      <c r="F64" s="30">
        <v>1</v>
      </c>
      <c r="G64" s="30">
        <v>6</v>
      </c>
      <c r="H64" s="45">
        <v>0</v>
      </c>
      <c r="I64" s="46">
        <f t="shared" si="0"/>
        <v>6</v>
      </c>
      <c r="J64" s="47">
        <v>6700</v>
      </c>
      <c r="K64" s="48">
        <v>3</v>
      </c>
      <c r="L64" s="49">
        <f t="shared" si="1"/>
        <v>20100</v>
      </c>
      <c r="M64" s="33">
        <v>0</v>
      </c>
      <c r="N64" s="33">
        <f t="shared" si="2"/>
        <v>0</v>
      </c>
      <c r="O64" s="30">
        <f t="shared" si="3"/>
        <v>3</v>
      </c>
      <c r="P64" s="33">
        <f t="shared" si="4"/>
        <v>20100</v>
      </c>
      <c r="Q64" s="33">
        <v>0</v>
      </c>
      <c r="R64" s="33">
        <f t="shared" si="5"/>
        <v>0</v>
      </c>
      <c r="S64" s="34">
        <f t="shared" si="6"/>
        <v>40200</v>
      </c>
    </row>
    <row r="65" spans="1:19" ht="21" customHeight="1">
      <c r="A65" s="30">
        <v>58</v>
      </c>
      <c r="B65" s="24" t="s">
        <v>244</v>
      </c>
      <c r="C65" s="17" t="s">
        <v>54</v>
      </c>
      <c r="D65" s="30">
        <v>1</v>
      </c>
      <c r="E65" s="30">
        <v>0</v>
      </c>
      <c r="F65" s="30">
        <v>0</v>
      </c>
      <c r="G65" s="30">
        <v>6</v>
      </c>
      <c r="H65" s="45">
        <v>0</v>
      </c>
      <c r="I65" s="46">
        <f t="shared" si="0"/>
        <v>6</v>
      </c>
      <c r="J65" s="47">
        <v>750</v>
      </c>
      <c r="K65" s="48">
        <v>3</v>
      </c>
      <c r="L65" s="49">
        <f t="shared" si="1"/>
        <v>2250</v>
      </c>
      <c r="M65" s="33">
        <v>0</v>
      </c>
      <c r="N65" s="33">
        <f t="shared" si="2"/>
        <v>0</v>
      </c>
      <c r="O65" s="30">
        <f t="shared" si="3"/>
        <v>3</v>
      </c>
      <c r="P65" s="33">
        <f t="shared" si="4"/>
        <v>2250</v>
      </c>
      <c r="Q65" s="33">
        <v>0</v>
      </c>
      <c r="R65" s="33">
        <f t="shared" si="5"/>
        <v>0</v>
      </c>
      <c r="S65" s="34">
        <f t="shared" si="6"/>
        <v>4500</v>
      </c>
    </row>
    <row r="66" spans="1:19" ht="21" customHeight="1">
      <c r="A66" s="30">
        <v>59</v>
      </c>
      <c r="B66" s="24" t="s">
        <v>245</v>
      </c>
      <c r="C66" s="17" t="s">
        <v>32</v>
      </c>
      <c r="D66" s="30">
        <v>12</v>
      </c>
      <c r="E66" s="30">
        <v>6</v>
      </c>
      <c r="F66" s="30">
        <v>2</v>
      </c>
      <c r="G66" s="30">
        <v>6</v>
      </c>
      <c r="H66" s="45">
        <v>6</v>
      </c>
      <c r="I66" s="46">
        <f t="shared" si="0"/>
        <v>0</v>
      </c>
      <c r="J66" s="47">
        <v>695</v>
      </c>
      <c r="K66" s="48">
        <v>0</v>
      </c>
      <c r="L66" s="49">
        <f t="shared" si="1"/>
        <v>0</v>
      </c>
      <c r="M66" s="33">
        <v>0</v>
      </c>
      <c r="N66" s="33">
        <f t="shared" si="2"/>
        <v>0</v>
      </c>
      <c r="O66" s="30">
        <f t="shared" si="3"/>
        <v>0</v>
      </c>
      <c r="P66" s="33">
        <f t="shared" si="4"/>
        <v>0</v>
      </c>
      <c r="Q66" s="33">
        <v>0</v>
      </c>
      <c r="R66" s="33">
        <f t="shared" si="5"/>
        <v>0</v>
      </c>
      <c r="S66" s="34">
        <f t="shared" si="6"/>
        <v>0</v>
      </c>
    </row>
    <row r="67" spans="1:19" ht="21" customHeight="1">
      <c r="A67" s="30">
        <v>60</v>
      </c>
      <c r="B67" s="24" t="s">
        <v>246</v>
      </c>
      <c r="C67" s="17" t="s">
        <v>247</v>
      </c>
      <c r="D67" s="30">
        <v>18</v>
      </c>
      <c r="E67" s="30">
        <v>6</v>
      </c>
      <c r="F67" s="30">
        <v>6</v>
      </c>
      <c r="G67" s="30">
        <v>20</v>
      </c>
      <c r="H67" s="45">
        <v>5</v>
      </c>
      <c r="I67" s="46">
        <f t="shared" si="0"/>
        <v>15</v>
      </c>
      <c r="J67" s="47">
        <v>890</v>
      </c>
      <c r="K67" s="48">
        <v>8</v>
      </c>
      <c r="L67" s="49">
        <f t="shared" si="1"/>
        <v>7120</v>
      </c>
      <c r="M67" s="33">
        <v>0</v>
      </c>
      <c r="N67" s="33">
        <f t="shared" si="2"/>
        <v>0</v>
      </c>
      <c r="O67" s="30">
        <f t="shared" si="3"/>
        <v>7</v>
      </c>
      <c r="P67" s="33">
        <f t="shared" si="4"/>
        <v>6230</v>
      </c>
      <c r="Q67" s="33">
        <v>0</v>
      </c>
      <c r="R67" s="33">
        <f t="shared" si="5"/>
        <v>0</v>
      </c>
      <c r="S67" s="34">
        <f t="shared" si="6"/>
        <v>13350</v>
      </c>
    </row>
    <row r="68" spans="1:19" ht="21" customHeight="1">
      <c r="A68" s="30">
        <v>61</v>
      </c>
      <c r="B68" s="24" t="s">
        <v>248</v>
      </c>
      <c r="C68" s="17" t="s">
        <v>54</v>
      </c>
      <c r="D68" s="30">
        <v>0</v>
      </c>
      <c r="E68" s="30">
        <v>4</v>
      </c>
      <c r="F68" s="30">
        <v>2</v>
      </c>
      <c r="G68" s="30">
        <v>6</v>
      </c>
      <c r="H68" s="45">
        <v>0</v>
      </c>
      <c r="I68" s="46">
        <f t="shared" si="0"/>
        <v>6</v>
      </c>
      <c r="J68" s="47">
        <v>120</v>
      </c>
      <c r="K68" s="48">
        <v>3</v>
      </c>
      <c r="L68" s="49">
        <f t="shared" si="1"/>
        <v>360</v>
      </c>
      <c r="M68" s="33">
        <v>0</v>
      </c>
      <c r="N68" s="33">
        <f t="shared" si="2"/>
        <v>0</v>
      </c>
      <c r="O68" s="30">
        <f t="shared" si="3"/>
        <v>3</v>
      </c>
      <c r="P68" s="33">
        <f t="shared" si="4"/>
        <v>360</v>
      </c>
      <c r="Q68" s="33">
        <v>0</v>
      </c>
      <c r="R68" s="33">
        <f t="shared" si="5"/>
        <v>0</v>
      </c>
      <c r="S68" s="34">
        <f t="shared" si="6"/>
        <v>720</v>
      </c>
    </row>
    <row r="69" spans="1:19" ht="21" customHeight="1">
      <c r="A69" s="30">
        <v>62</v>
      </c>
      <c r="B69" s="24" t="s">
        <v>249</v>
      </c>
      <c r="C69" s="17" t="s">
        <v>111</v>
      </c>
      <c r="D69" s="30">
        <v>66</v>
      </c>
      <c r="E69" s="30">
        <v>100</v>
      </c>
      <c r="F69" s="30">
        <v>100</v>
      </c>
      <c r="G69" s="30">
        <v>200</v>
      </c>
      <c r="H69" s="45">
        <v>38</v>
      </c>
      <c r="I69" s="46">
        <f t="shared" si="0"/>
        <v>162</v>
      </c>
      <c r="J69" s="47">
        <v>38</v>
      </c>
      <c r="K69" s="48">
        <v>82</v>
      </c>
      <c r="L69" s="49">
        <f t="shared" si="1"/>
        <v>3116</v>
      </c>
      <c r="M69" s="33">
        <v>0</v>
      </c>
      <c r="N69" s="33">
        <f t="shared" si="2"/>
        <v>0</v>
      </c>
      <c r="O69" s="30">
        <f t="shared" si="3"/>
        <v>80</v>
      </c>
      <c r="P69" s="33">
        <f t="shared" si="4"/>
        <v>3040</v>
      </c>
      <c r="Q69" s="33">
        <v>0</v>
      </c>
      <c r="R69" s="33">
        <f t="shared" si="5"/>
        <v>0</v>
      </c>
      <c r="S69" s="34">
        <f t="shared" si="6"/>
        <v>6156</v>
      </c>
    </row>
    <row r="70" spans="1:19" ht="21" customHeight="1">
      <c r="A70" s="30">
        <v>63</v>
      </c>
      <c r="B70" s="24" t="s">
        <v>250</v>
      </c>
      <c r="C70" s="17" t="s">
        <v>241</v>
      </c>
      <c r="D70" s="30">
        <v>436</v>
      </c>
      <c r="E70" s="30">
        <v>356</v>
      </c>
      <c r="F70" s="30">
        <v>380</v>
      </c>
      <c r="G70" s="30">
        <v>600</v>
      </c>
      <c r="H70" s="45">
        <v>270</v>
      </c>
      <c r="I70" s="46">
        <f t="shared" si="0"/>
        <v>330</v>
      </c>
      <c r="J70" s="47">
        <v>5</v>
      </c>
      <c r="K70" s="48">
        <v>165</v>
      </c>
      <c r="L70" s="49">
        <f t="shared" si="1"/>
        <v>825</v>
      </c>
      <c r="M70" s="33">
        <v>0</v>
      </c>
      <c r="N70" s="33">
        <f t="shared" si="2"/>
        <v>0</v>
      </c>
      <c r="O70" s="30">
        <f t="shared" si="3"/>
        <v>165</v>
      </c>
      <c r="P70" s="33">
        <f t="shared" si="4"/>
        <v>825</v>
      </c>
      <c r="Q70" s="33">
        <v>0</v>
      </c>
      <c r="R70" s="33">
        <f t="shared" si="5"/>
        <v>0</v>
      </c>
      <c r="S70" s="34">
        <f t="shared" si="6"/>
        <v>1650</v>
      </c>
    </row>
    <row r="71" spans="1:19" ht="21" customHeight="1">
      <c r="A71" s="30">
        <v>64</v>
      </c>
      <c r="B71" s="24" t="s">
        <v>251</v>
      </c>
      <c r="C71" s="17" t="s">
        <v>241</v>
      </c>
      <c r="D71" s="30">
        <v>84</v>
      </c>
      <c r="E71" s="30">
        <v>7</v>
      </c>
      <c r="F71" s="30">
        <v>80</v>
      </c>
      <c r="G71" s="30">
        <v>200</v>
      </c>
      <c r="H71" s="45">
        <v>15</v>
      </c>
      <c r="I71" s="46">
        <f t="shared" si="0"/>
        <v>185</v>
      </c>
      <c r="J71" s="47">
        <v>5</v>
      </c>
      <c r="K71" s="48">
        <v>95</v>
      </c>
      <c r="L71" s="49">
        <f t="shared" si="1"/>
        <v>475</v>
      </c>
      <c r="M71" s="33">
        <v>0</v>
      </c>
      <c r="N71" s="33">
        <f t="shared" si="2"/>
        <v>0</v>
      </c>
      <c r="O71" s="30">
        <f t="shared" si="3"/>
        <v>90</v>
      </c>
      <c r="P71" s="33">
        <f t="shared" si="4"/>
        <v>450</v>
      </c>
      <c r="Q71" s="33">
        <v>0</v>
      </c>
      <c r="R71" s="33">
        <f t="shared" si="5"/>
        <v>0</v>
      </c>
      <c r="S71" s="34">
        <f t="shared" si="6"/>
        <v>925</v>
      </c>
    </row>
    <row r="72" spans="1:19" ht="21" customHeight="1">
      <c r="A72" s="30">
        <v>65</v>
      </c>
      <c r="B72" s="24" t="s">
        <v>252</v>
      </c>
      <c r="C72" s="17" t="s">
        <v>190</v>
      </c>
      <c r="D72" s="30">
        <v>11</v>
      </c>
      <c r="E72" s="30">
        <v>32</v>
      </c>
      <c r="F72" s="30">
        <v>22</v>
      </c>
      <c r="G72" s="30">
        <v>50</v>
      </c>
      <c r="H72" s="45">
        <v>0</v>
      </c>
      <c r="I72" s="46">
        <f t="shared" si="0"/>
        <v>50</v>
      </c>
      <c r="J72" s="47">
        <v>120</v>
      </c>
      <c r="K72" s="48">
        <v>25</v>
      </c>
      <c r="L72" s="49">
        <f t="shared" si="1"/>
        <v>3000</v>
      </c>
      <c r="M72" s="33">
        <v>0</v>
      </c>
      <c r="N72" s="33">
        <f t="shared" si="2"/>
        <v>0</v>
      </c>
      <c r="O72" s="30">
        <f t="shared" si="3"/>
        <v>25</v>
      </c>
      <c r="P72" s="33">
        <f t="shared" si="4"/>
        <v>3000</v>
      </c>
      <c r="Q72" s="33">
        <v>0</v>
      </c>
      <c r="R72" s="33">
        <f t="shared" si="5"/>
        <v>0</v>
      </c>
      <c r="S72" s="34">
        <f t="shared" si="6"/>
        <v>6000</v>
      </c>
    </row>
    <row r="73" spans="1:19" ht="21" customHeight="1">
      <c r="A73" s="30">
        <v>66</v>
      </c>
      <c r="B73" s="24" t="s">
        <v>253</v>
      </c>
      <c r="C73" s="17" t="s">
        <v>31</v>
      </c>
      <c r="D73" s="30">
        <v>284</v>
      </c>
      <c r="E73" s="30">
        <v>149</v>
      </c>
      <c r="F73" s="30">
        <v>229</v>
      </c>
      <c r="G73" s="30">
        <v>400</v>
      </c>
      <c r="H73" s="45">
        <v>75</v>
      </c>
      <c r="I73" s="46">
        <f aca="true" t="shared" si="7" ref="I73:I102">G73-H73</f>
        <v>325</v>
      </c>
      <c r="J73" s="47">
        <v>5</v>
      </c>
      <c r="K73" s="48">
        <v>165</v>
      </c>
      <c r="L73" s="49">
        <f aca="true" t="shared" si="8" ref="L73:L102">K73*J73</f>
        <v>825</v>
      </c>
      <c r="M73" s="33">
        <v>0</v>
      </c>
      <c r="N73" s="33">
        <f aca="true" t="shared" si="9" ref="N73:N84">M73*J73</f>
        <v>0</v>
      </c>
      <c r="O73" s="30">
        <f aca="true" t="shared" si="10" ref="O73:O102">I73-K73</f>
        <v>160</v>
      </c>
      <c r="P73" s="33">
        <f aca="true" t="shared" si="11" ref="P73:P102">O73*J73</f>
        <v>800</v>
      </c>
      <c r="Q73" s="33">
        <v>0</v>
      </c>
      <c r="R73" s="33">
        <f aca="true" t="shared" si="12" ref="R73:R84">Q73*J73</f>
        <v>0</v>
      </c>
      <c r="S73" s="34">
        <f aca="true" t="shared" si="13" ref="S73:S102">L73+N73+P73+R73</f>
        <v>1625</v>
      </c>
    </row>
    <row r="74" spans="1:19" ht="21" customHeight="1">
      <c r="A74" s="30">
        <v>67</v>
      </c>
      <c r="B74" s="24" t="s">
        <v>254</v>
      </c>
      <c r="C74" s="17" t="s">
        <v>31</v>
      </c>
      <c r="D74" s="30">
        <v>250</v>
      </c>
      <c r="E74" s="30">
        <v>251</v>
      </c>
      <c r="F74" s="30">
        <v>193</v>
      </c>
      <c r="G74" s="30">
        <v>300</v>
      </c>
      <c r="H74" s="45">
        <v>156</v>
      </c>
      <c r="I74" s="46">
        <f t="shared" si="7"/>
        <v>144</v>
      </c>
      <c r="J74" s="47">
        <v>6</v>
      </c>
      <c r="K74" s="48">
        <v>122</v>
      </c>
      <c r="L74" s="49">
        <f t="shared" si="8"/>
        <v>732</v>
      </c>
      <c r="M74" s="33">
        <v>0</v>
      </c>
      <c r="N74" s="33">
        <f t="shared" si="9"/>
        <v>0</v>
      </c>
      <c r="O74" s="30">
        <f t="shared" si="10"/>
        <v>22</v>
      </c>
      <c r="P74" s="33">
        <f t="shared" si="11"/>
        <v>132</v>
      </c>
      <c r="Q74" s="33">
        <v>0</v>
      </c>
      <c r="R74" s="33">
        <f t="shared" si="12"/>
        <v>0</v>
      </c>
      <c r="S74" s="34">
        <f t="shared" si="13"/>
        <v>864</v>
      </c>
    </row>
    <row r="75" spans="1:19" ht="21" customHeight="1">
      <c r="A75" s="30">
        <v>68</v>
      </c>
      <c r="B75" s="24" t="s">
        <v>255</v>
      </c>
      <c r="C75" s="17" t="s">
        <v>31</v>
      </c>
      <c r="D75" s="30">
        <v>161</v>
      </c>
      <c r="E75" s="30">
        <v>210</v>
      </c>
      <c r="F75" s="30">
        <v>153</v>
      </c>
      <c r="G75" s="30">
        <v>300</v>
      </c>
      <c r="H75" s="45">
        <v>84</v>
      </c>
      <c r="I75" s="46">
        <v>0</v>
      </c>
      <c r="J75" s="47">
        <v>8</v>
      </c>
      <c r="K75" s="48">
        <v>0</v>
      </c>
      <c r="L75" s="49">
        <f t="shared" si="8"/>
        <v>0</v>
      </c>
      <c r="M75" s="33">
        <v>0</v>
      </c>
      <c r="N75" s="33">
        <f t="shared" si="9"/>
        <v>0</v>
      </c>
      <c r="O75" s="30">
        <f t="shared" si="10"/>
        <v>0</v>
      </c>
      <c r="P75" s="33">
        <f t="shared" si="11"/>
        <v>0</v>
      </c>
      <c r="Q75" s="33">
        <v>0</v>
      </c>
      <c r="R75" s="33">
        <f t="shared" si="12"/>
        <v>0</v>
      </c>
      <c r="S75" s="34">
        <f t="shared" si="13"/>
        <v>0</v>
      </c>
    </row>
    <row r="76" spans="1:19" ht="21" customHeight="1">
      <c r="A76" s="30">
        <v>69</v>
      </c>
      <c r="B76" s="24" t="s">
        <v>256</v>
      </c>
      <c r="C76" s="17" t="s">
        <v>105</v>
      </c>
      <c r="D76" s="30">
        <v>4</v>
      </c>
      <c r="E76" s="30">
        <v>1</v>
      </c>
      <c r="F76" s="30">
        <v>6</v>
      </c>
      <c r="G76" s="30">
        <v>10</v>
      </c>
      <c r="H76" s="45">
        <v>8</v>
      </c>
      <c r="I76" s="46">
        <f t="shared" si="7"/>
        <v>2</v>
      </c>
      <c r="J76" s="47">
        <v>120</v>
      </c>
      <c r="K76" s="48">
        <v>2</v>
      </c>
      <c r="L76" s="49">
        <f t="shared" si="8"/>
        <v>240</v>
      </c>
      <c r="M76" s="33">
        <v>0</v>
      </c>
      <c r="N76" s="33">
        <f t="shared" si="9"/>
        <v>0</v>
      </c>
      <c r="O76" s="30">
        <f t="shared" si="10"/>
        <v>0</v>
      </c>
      <c r="P76" s="33">
        <f t="shared" si="11"/>
        <v>0</v>
      </c>
      <c r="Q76" s="33">
        <v>0</v>
      </c>
      <c r="R76" s="33">
        <f t="shared" si="12"/>
        <v>0</v>
      </c>
      <c r="S76" s="34">
        <f t="shared" si="13"/>
        <v>240</v>
      </c>
    </row>
    <row r="77" spans="1:19" ht="21" customHeight="1">
      <c r="A77" s="30">
        <v>70</v>
      </c>
      <c r="B77" s="24" t="s">
        <v>257</v>
      </c>
      <c r="C77" s="17" t="s">
        <v>258</v>
      </c>
      <c r="D77" s="30">
        <v>6</v>
      </c>
      <c r="E77" s="30">
        <v>3</v>
      </c>
      <c r="F77" s="30">
        <v>1</v>
      </c>
      <c r="G77" s="30">
        <v>5</v>
      </c>
      <c r="H77" s="45">
        <v>2</v>
      </c>
      <c r="I77" s="46">
        <f t="shared" si="7"/>
        <v>3</v>
      </c>
      <c r="J77" s="47">
        <v>150</v>
      </c>
      <c r="K77" s="48">
        <v>3</v>
      </c>
      <c r="L77" s="49">
        <f t="shared" si="8"/>
        <v>450</v>
      </c>
      <c r="M77" s="33">
        <v>0</v>
      </c>
      <c r="N77" s="33">
        <f t="shared" si="9"/>
        <v>0</v>
      </c>
      <c r="O77" s="30">
        <f t="shared" si="10"/>
        <v>0</v>
      </c>
      <c r="P77" s="33">
        <f t="shared" si="11"/>
        <v>0</v>
      </c>
      <c r="Q77" s="33">
        <v>0</v>
      </c>
      <c r="R77" s="33">
        <f t="shared" si="12"/>
        <v>0</v>
      </c>
      <c r="S77" s="34">
        <f t="shared" si="13"/>
        <v>450</v>
      </c>
    </row>
    <row r="78" spans="1:19" ht="21" customHeight="1">
      <c r="A78" s="30">
        <v>71</v>
      </c>
      <c r="B78" s="24" t="s">
        <v>259</v>
      </c>
      <c r="C78" s="17" t="s">
        <v>74</v>
      </c>
      <c r="D78" s="30">
        <v>3</v>
      </c>
      <c r="E78" s="30">
        <v>0</v>
      </c>
      <c r="F78" s="30">
        <v>0</v>
      </c>
      <c r="G78" s="30">
        <v>5</v>
      </c>
      <c r="H78" s="45">
        <v>3</v>
      </c>
      <c r="I78" s="46">
        <f t="shared" si="7"/>
        <v>2</v>
      </c>
      <c r="J78" s="47">
        <v>8</v>
      </c>
      <c r="K78" s="48">
        <v>2</v>
      </c>
      <c r="L78" s="49">
        <f t="shared" si="8"/>
        <v>16</v>
      </c>
      <c r="M78" s="33">
        <v>0</v>
      </c>
      <c r="N78" s="33">
        <f t="shared" si="9"/>
        <v>0</v>
      </c>
      <c r="O78" s="30">
        <f t="shared" si="10"/>
        <v>0</v>
      </c>
      <c r="P78" s="33">
        <f t="shared" si="11"/>
        <v>0</v>
      </c>
      <c r="Q78" s="33">
        <v>0</v>
      </c>
      <c r="R78" s="33">
        <f t="shared" si="12"/>
        <v>0</v>
      </c>
      <c r="S78" s="34">
        <f t="shared" si="13"/>
        <v>16</v>
      </c>
    </row>
    <row r="79" spans="1:19" ht="21" customHeight="1">
      <c r="A79" s="30">
        <v>72</v>
      </c>
      <c r="B79" s="24" t="s">
        <v>260</v>
      </c>
      <c r="C79" s="17" t="s">
        <v>67</v>
      </c>
      <c r="D79" s="30">
        <v>3</v>
      </c>
      <c r="E79" s="30">
        <v>1</v>
      </c>
      <c r="F79" s="30">
        <v>0</v>
      </c>
      <c r="G79" s="30">
        <v>20</v>
      </c>
      <c r="H79" s="45">
        <v>2</v>
      </c>
      <c r="I79" s="46">
        <f t="shared" si="7"/>
        <v>18</v>
      </c>
      <c r="J79" s="47">
        <v>180</v>
      </c>
      <c r="K79" s="48">
        <v>9</v>
      </c>
      <c r="L79" s="49">
        <f t="shared" si="8"/>
        <v>1620</v>
      </c>
      <c r="M79" s="33">
        <v>0</v>
      </c>
      <c r="N79" s="33">
        <f t="shared" si="9"/>
        <v>0</v>
      </c>
      <c r="O79" s="30">
        <f t="shared" si="10"/>
        <v>9</v>
      </c>
      <c r="P79" s="33">
        <f t="shared" si="11"/>
        <v>1620</v>
      </c>
      <c r="Q79" s="33">
        <v>0</v>
      </c>
      <c r="R79" s="33">
        <f t="shared" si="12"/>
        <v>0</v>
      </c>
      <c r="S79" s="34">
        <f t="shared" si="13"/>
        <v>3240</v>
      </c>
    </row>
    <row r="80" spans="1:19" ht="21" customHeight="1">
      <c r="A80" s="30">
        <v>73</v>
      </c>
      <c r="B80" s="24" t="s">
        <v>261</v>
      </c>
      <c r="C80" s="17" t="s">
        <v>67</v>
      </c>
      <c r="D80" s="30">
        <v>4</v>
      </c>
      <c r="E80" s="30">
        <v>0</v>
      </c>
      <c r="F80" s="30">
        <v>4</v>
      </c>
      <c r="G80" s="30">
        <v>5</v>
      </c>
      <c r="H80" s="45">
        <v>0</v>
      </c>
      <c r="I80" s="46">
        <f t="shared" si="7"/>
        <v>5</v>
      </c>
      <c r="J80" s="47">
        <v>40</v>
      </c>
      <c r="K80" s="48">
        <v>3</v>
      </c>
      <c r="L80" s="49">
        <f t="shared" si="8"/>
        <v>120</v>
      </c>
      <c r="M80" s="33">
        <v>0</v>
      </c>
      <c r="N80" s="33">
        <f t="shared" si="9"/>
        <v>0</v>
      </c>
      <c r="O80" s="30">
        <f t="shared" si="10"/>
        <v>2</v>
      </c>
      <c r="P80" s="33">
        <f t="shared" si="11"/>
        <v>80</v>
      </c>
      <c r="Q80" s="33">
        <v>0</v>
      </c>
      <c r="R80" s="33">
        <f t="shared" si="12"/>
        <v>0</v>
      </c>
      <c r="S80" s="34">
        <f t="shared" si="13"/>
        <v>200</v>
      </c>
    </row>
    <row r="81" spans="1:19" ht="21" customHeight="1">
      <c r="A81" s="30">
        <v>74</v>
      </c>
      <c r="B81" s="24" t="s">
        <v>262</v>
      </c>
      <c r="C81" s="17" t="s">
        <v>67</v>
      </c>
      <c r="D81" s="30">
        <v>3</v>
      </c>
      <c r="E81" s="30">
        <v>1</v>
      </c>
      <c r="F81" s="30">
        <v>0</v>
      </c>
      <c r="G81" s="30">
        <v>5</v>
      </c>
      <c r="H81" s="45">
        <v>2</v>
      </c>
      <c r="I81" s="46">
        <v>0</v>
      </c>
      <c r="J81" s="47">
        <v>40</v>
      </c>
      <c r="K81" s="48">
        <v>0</v>
      </c>
      <c r="L81" s="49">
        <f t="shared" si="8"/>
        <v>0</v>
      </c>
      <c r="M81" s="33">
        <v>0</v>
      </c>
      <c r="N81" s="33">
        <f t="shared" si="9"/>
        <v>0</v>
      </c>
      <c r="O81" s="30">
        <f t="shared" si="10"/>
        <v>0</v>
      </c>
      <c r="P81" s="33">
        <f t="shared" si="11"/>
        <v>0</v>
      </c>
      <c r="Q81" s="33">
        <v>0</v>
      </c>
      <c r="R81" s="33">
        <f t="shared" si="12"/>
        <v>0</v>
      </c>
      <c r="S81" s="34">
        <f t="shared" si="13"/>
        <v>0</v>
      </c>
    </row>
    <row r="82" spans="1:19" ht="21" customHeight="1">
      <c r="A82" s="30">
        <v>75</v>
      </c>
      <c r="B82" s="24" t="s">
        <v>263</v>
      </c>
      <c r="C82" s="17" t="s">
        <v>67</v>
      </c>
      <c r="D82" s="30">
        <v>2</v>
      </c>
      <c r="E82" s="30">
        <v>0</v>
      </c>
      <c r="F82" s="30">
        <v>1</v>
      </c>
      <c r="G82" s="30">
        <v>5</v>
      </c>
      <c r="H82" s="45">
        <v>1</v>
      </c>
      <c r="I82" s="46">
        <f t="shared" si="7"/>
        <v>4</v>
      </c>
      <c r="J82" s="47">
        <v>50</v>
      </c>
      <c r="K82" s="48">
        <v>2</v>
      </c>
      <c r="L82" s="49">
        <f t="shared" si="8"/>
        <v>100</v>
      </c>
      <c r="M82" s="33">
        <v>0</v>
      </c>
      <c r="N82" s="33">
        <f t="shared" si="9"/>
        <v>0</v>
      </c>
      <c r="O82" s="30">
        <f t="shared" si="10"/>
        <v>2</v>
      </c>
      <c r="P82" s="33">
        <f t="shared" si="11"/>
        <v>100</v>
      </c>
      <c r="Q82" s="33">
        <v>0</v>
      </c>
      <c r="R82" s="33">
        <f t="shared" si="12"/>
        <v>0</v>
      </c>
      <c r="S82" s="34">
        <f t="shared" si="13"/>
        <v>200</v>
      </c>
    </row>
    <row r="83" spans="1:19" ht="21" customHeight="1">
      <c r="A83" s="30">
        <v>76</v>
      </c>
      <c r="B83" s="24" t="s">
        <v>264</v>
      </c>
      <c r="C83" s="17" t="s">
        <v>67</v>
      </c>
      <c r="D83" s="30">
        <v>4</v>
      </c>
      <c r="E83" s="30">
        <v>3</v>
      </c>
      <c r="F83" s="30">
        <v>1</v>
      </c>
      <c r="G83" s="30">
        <v>5</v>
      </c>
      <c r="H83" s="45">
        <v>3</v>
      </c>
      <c r="I83" s="46">
        <v>0</v>
      </c>
      <c r="J83" s="47">
        <v>800</v>
      </c>
      <c r="K83" s="48">
        <v>0</v>
      </c>
      <c r="L83" s="49">
        <f t="shared" si="8"/>
        <v>0</v>
      </c>
      <c r="M83" s="33">
        <v>0</v>
      </c>
      <c r="N83" s="33">
        <f t="shared" si="9"/>
        <v>0</v>
      </c>
      <c r="O83" s="30">
        <f t="shared" si="10"/>
        <v>0</v>
      </c>
      <c r="P83" s="33">
        <f t="shared" si="11"/>
        <v>0</v>
      </c>
      <c r="Q83" s="33">
        <v>0</v>
      </c>
      <c r="R83" s="33">
        <f t="shared" si="12"/>
        <v>0</v>
      </c>
      <c r="S83" s="34">
        <f t="shared" si="13"/>
        <v>0</v>
      </c>
    </row>
    <row r="84" spans="1:19" ht="21" customHeight="1">
      <c r="A84" s="30">
        <v>77</v>
      </c>
      <c r="B84" s="24" t="s">
        <v>265</v>
      </c>
      <c r="C84" s="17" t="s">
        <v>32</v>
      </c>
      <c r="D84" s="30">
        <v>6</v>
      </c>
      <c r="E84" s="30">
        <v>3</v>
      </c>
      <c r="F84" s="30">
        <v>3</v>
      </c>
      <c r="G84" s="30">
        <v>10</v>
      </c>
      <c r="H84" s="45">
        <v>0</v>
      </c>
      <c r="I84" s="46">
        <f t="shared" si="7"/>
        <v>10</v>
      </c>
      <c r="J84" s="47">
        <v>480</v>
      </c>
      <c r="K84" s="48">
        <v>5</v>
      </c>
      <c r="L84" s="49">
        <f t="shared" si="8"/>
        <v>2400</v>
      </c>
      <c r="M84" s="33">
        <v>0</v>
      </c>
      <c r="N84" s="33">
        <f t="shared" si="9"/>
        <v>0</v>
      </c>
      <c r="O84" s="30">
        <f t="shared" si="10"/>
        <v>5</v>
      </c>
      <c r="P84" s="33">
        <f t="shared" si="11"/>
        <v>2400</v>
      </c>
      <c r="Q84" s="33">
        <v>0</v>
      </c>
      <c r="R84" s="33">
        <f t="shared" si="12"/>
        <v>0</v>
      </c>
      <c r="S84" s="34">
        <f t="shared" si="13"/>
        <v>4800</v>
      </c>
    </row>
    <row r="85" spans="1:19" ht="21">
      <c r="A85" s="30">
        <v>78</v>
      </c>
      <c r="B85" s="24" t="s">
        <v>266</v>
      </c>
      <c r="C85" s="17" t="s">
        <v>31</v>
      </c>
      <c r="D85" s="30">
        <v>4</v>
      </c>
      <c r="E85" s="30">
        <v>2</v>
      </c>
      <c r="F85" s="30">
        <v>3</v>
      </c>
      <c r="G85" s="30">
        <v>10</v>
      </c>
      <c r="H85" s="30">
        <v>2</v>
      </c>
      <c r="I85" s="46">
        <f t="shared" si="7"/>
        <v>8</v>
      </c>
      <c r="J85" s="47">
        <v>320</v>
      </c>
      <c r="K85" s="47">
        <v>4</v>
      </c>
      <c r="L85" s="49">
        <f t="shared" si="8"/>
        <v>1280</v>
      </c>
      <c r="M85" s="33">
        <v>0</v>
      </c>
      <c r="N85" s="33">
        <f aca="true" t="shared" si="14" ref="N85:N102">M85*J85</f>
        <v>0</v>
      </c>
      <c r="O85" s="30">
        <f t="shared" si="10"/>
        <v>4</v>
      </c>
      <c r="P85" s="33">
        <f t="shared" si="11"/>
        <v>1280</v>
      </c>
      <c r="Q85" s="33">
        <v>0</v>
      </c>
      <c r="R85" s="33">
        <f aca="true" t="shared" si="15" ref="R85:R102">Q85*J85</f>
        <v>0</v>
      </c>
      <c r="S85" s="34">
        <f t="shared" si="13"/>
        <v>2560</v>
      </c>
    </row>
    <row r="86" spans="1:19" ht="21">
      <c r="A86" s="30">
        <v>79</v>
      </c>
      <c r="B86" s="24" t="s">
        <v>267</v>
      </c>
      <c r="C86" s="17" t="s">
        <v>268</v>
      </c>
      <c r="D86" s="30">
        <v>85</v>
      </c>
      <c r="E86" s="30">
        <v>15</v>
      </c>
      <c r="F86" s="30">
        <v>0</v>
      </c>
      <c r="G86" s="30">
        <v>5</v>
      </c>
      <c r="H86" s="30">
        <v>70</v>
      </c>
      <c r="I86" s="46">
        <v>0</v>
      </c>
      <c r="J86" s="47">
        <v>100</v>
      </c>
      <c r="K86" s="47">
        <v>0</v>
      </c>
      <c r="L86" s="49">
        <f t="shared" si="8"/>
        <v>0</v>
      </c>
      <c r="M86" s="33">
        <v>0</v>
      </c>
      <c r="N86" s="33">
        <f t="shared" si="14"/>
        <v>0</v>
      </c>
      <c r="O86" s="30">
        <f t="shared" si="10"/>
        <v>0</v>
      </c>
      <c r="P86" s="33">
        <f t="shared" si="11"/>
        <v>0</v>
      </c>
      <c r="Q86" s="33">
        <v>0</v>
      </c>
      <c r="R86" s="33">
        <f t="shared" si="15"/>
        <v>0</v>
      </c>
      <c r="S86" s="34">
        <f t="shared" si="13"/>
        <v>0</v>
      </c>
    </row>
    <row r="87" spans="1:19" ht="21">
      <c r="A87" s="30">
        <v>80</v>
      </c>
      <c r="B87" s="24" t="s">
        <v>269</v>
      </c>
      <c r="C87" s="17" t="s">
        <v>105</v>
      </c>
      <c r="D87" s="30">
        <v>26</v>
      </c>
      <c r="E87" s="30">
        <v>10</v>
      </c>
      <c r="F87" s="30">
        <v>28</v>
      </c>
      <c r="G87" s="30">
        <v>50</v>
      </c>
      <c r="H87" s="30">
        <v>10</v>
      </c>
      <c r="I87" s="46">
        <f t="shared" si="7"/>
        <v>40</v>
      </c>
      <c r="J87" s="47">
        <v>100</v>
      </c>
      <c r="K87" s="47">
        <v>20</v>
      </c>
      <c r="L87" s="49">
        <f t="shared" si="8"/>
        <v>2000</v>
      </c>
      <c r="M87" s="33">
        <v>0</v>
      </c>
      <c r="N87" s="33">
        <f t="shared" si="14"/>
        <v>0</v>
      </c>
      <c r="O87" s="30">
        <f t="shared" si="10"/>
        <v>20</v>
      </c>
      <c r="P87" s="33">
        <f t="shared" si="11"/>
        <v>2000</v>
      </c>
      <c r="Q87" s="33">
        <v>0</v>
      </c>
      <c r="R87" s="33">
        <f t="shared" si="15"/>
        <v>0</v>
      </c>
      <c r="S87" s="34">
        <f t="shared" si="13"/>
        <v>4000</v>
      </c>
    </row>
    <row r="88" spans="1:19" ht="21">
      <c r="A88" s="30">
        <v>81</v>
      </c>
      <c r="B88" s="24" t="s">
        <v>270</v>
      </c>
      <c r="C88" s="17" t="s">
        <v>105</v>
      </c>
      <c r="D88" s="30">
        <v>22</v>
      </c>
      <c r="E88" s="30">
        <v>12</v>
      </c>
      <c r="F88" s="30">
        <v>0</v>
      </c>
      <c r="G88" s="30">
        <v>5</v>
      </c>
      <c r="H88" s="30">
        <v>36</v>
      </c>
      <c r="I88" s="46">
        <v>0</v>
      </c>
      <c r="J88" s="47">
        <v>140</v>
      </c>
      <c r="K88" s="47">
        <v>0</v>
      </c>
      <c r="L88" s="49">
        <f t="shared" si="8"/>
        <v>0</v>
      </c>
      <c r="M88" s="33">
        <v>0</v>
      </c>
      <c r="N88" s="33">
        <f t="shared" si="14"/>
        <v>0</v>
      </c>
      <c r="O88" s="30">
        <f t="shared" si="10"/>
        <v>0</v>
      </c>
      <c r="P88" s="33">
        <f t="shared" si="11"/>
        <v>0</v>
      </c>
      <c r="Q88" s="33">
        <v>0</v>
      </c>
      <c r="R88" s="33">
        <f t="shared" si="15"/>
        <v>0</v>
      </c>
      <c r="S88" s="34">
        <f t="shared" si="13"/>
        <v>0</v>
      </c>
    </row>
    <row r="89" spans="1:19" ht="21">
      <c r="A89" s="30">
        <v>82</v>
      </c>
      <c r="B89" s="24" t="s">
        <v>271</v>
      </c>
      <c r="C89" s="17" t="s">
        <v>76</v>
      </c>
      <c r="D89" s="30">
        <v>7</v>
      </c>
      <c r="E89" s="30">
        <v>14</v>
      </c>
      <c r="F89" s="30">
        <v>20</v>
      </c>
      <c r="G89" s="30">
        <v>50</v>
      </c>
      <c r="H89" s="30">
        <v>0</v>
      </c>
      <c r="I89" s="46">
        <f t="shared" si="7"/>
        <v>50</v>
      </c>
      <c r="J89" s="47">
        <v>150</v>
      </c>
      <c r="K89" s="47">
        <v>25</v>
      </c>
      <c r="L89" s="49">
        <f t="shared" si="8"/>
        <v>3750</v>
      </c>
      <c r="M89" s="33">
        <v>0</v>
      </c>
      <c r="N89" s="33">
        <f t="shared" si="14"/>
        <v>0</v>
      </c>
      <c r="O89" s="30">
        <f t="shared" si="10"/>
        <v>25</v>
      </c>
      <c r="P89" s="33">
        <f t="shared" si="11"/>
        <v>3750</v>
      </c>
      <c r="Q89" s="33">
        <v>0</v>
      </c>
      <c r="R89" s="33">
        <f t="shared" si="15"/>
        <v>0</v>
      </c>
      <c r="S89" s="34">
        <f t="shared" si="13"/>
        <v>7500</v>
      </c>
    </row>
    <row r="90" spans="1:19" ht="21">
      <c r="A90" s="30">
        <v>83</v>
      </c>
      <c r="B90" s="24" t="s">
        <v>272</v>
      </c>
      <c r="C90" s="17" t="s">
        <v>86</v>
      </c>
      <c r="D90" s="30">
        <v>1</v>
      </c>
      <c r="E90" s="30">
        <v>4</v>
      </c>
      <c r="F90" s="30">
        <v>2</v>
      </c>
      <c r="G90" s="30">
        <v>5</v>
      </c>
      <c r="H90" s="30">
        <v>4</v>
      </c>
      <c r="I90" s="46">
        <f t="shared" si="7"/>
        <v>1</v>
      </c>
      <c r="J90" s="47">
        <v>2600</v>
      </c>
      <c r="K90" s="47">
        <v>1</v>
      </c>
      <c r="L90" s="49">
        <f t="shared" si="8"/>
        <v>2600</v>
      </c>
      <c r="M90" s="33">
        <v>0</v>
      </c>
      <c r="N90" s="33">
        <f t="shared" si="14"/>
        <v>0</v>
      </c>
      <c r="O90" s="30">
        <f t="shared" si="10"/>
        <v>0</v>
      </c>
      <c r="P90" s="33">
        <f t="shared" si="11"/>
        <v>0</v>
      </c>
      <c r="Q90" s="33">
        <v>0</v>
      </c>
      <c r="R90" s="33">
        <f t="shared" si="15"/>
        <v>0</v>
      </c>
      <c r="S90" s="34">
        <f t="shared" si="13"/>
        <v>2600</v>
      </c>
    </row>
    <row r="91" spans="1:19" ht="21">
      <c r="A91" s="30">
        <v>84</v>
      </c>
      <c r="B91" s="24" t="s">
        <v>273</v>
      </c>
      <c r="C91" s="17" t="s">
        <v>54</v>
      </c>
      <c r="D91" s="30">
        <v>2</v>
      </c>
      <c r="E91" s="30">
        <v>5</v>
      </c>
      <c r="F91" s="30">
        <v>4</v>
      </c>
      <c r="G91" s="30">
        <v>10</v>
      </c>
      <c r="H91" s="30">
        <v>6</v>
      </c>
      <c r="I91" s="46">
        <f t="shared" si="7"/>
        <v>4</v>
      </c>
      <c r="J91" s="47">
        <v>460</v>
      </c>
      <c r="K91" s="47">
        <v>2</v>
      </c>
      <c r="L91" s="49">
        <f t="shared" si="8"/>
        <v>920</v>
      </c>
      <c r="M91" s="33">
        <v>0</v>
      </c>
      <c r="N91" s="33">
        <f t="shared" si="14"/>
        <v>0</v>
      </c>
      <c r="O91" s="30">
        <f t="shared" si="10"/>
        <v>2</v>
      </c>
      <c r="P91" s="33">
        <f t="shared" si="11"/>
        <v>920</v>
      </c>
      <c r="Q91" s="33">
        <v>0</v>
      </c>
      <c r="R91" s="33">
        <f t="shared" si="15"/>
        <v>0</v>
      </c>
      <c r="S91" s="34">
        <f t="shared" si="13"/>
        <v>1840</v>
      </c>
    </row>
    <row r="92" spans="1:19" ht="21">
      <c r="A92" s="30">
        <v>85</v>
      </c>
      <c r="B92" s="24" t="s">
        <v>274</v>
      </c>
      <c r="C92" s="17" t="s">
        <v>54</v>
      </c>
      <c r="D92" s="30">
        <v>9</v>
      </c>
      <c r="E92" s="30">
        <v>9</v>
      </c>
      <c r="F92" s="30">
        <v>10</v>
      </c>
      <c r="G92" s="30">
        <v>20</v>
      </c>
      <c r="H92" s="30">
        <v>5</v>
      </c>
      <c r="I92" s="46">
        <f t="shared" si="7"/>
        <v>15</v>
      </c>
      <c r="J92" s="47">
        <v>590</v>
      </c>
      <c r="K92" s="47">
        <v>8</v>
      </c>
      <c r="L92" s="49">
        <f t="shared" si="8"/>
        <v>4720</v>
      </c>
      <c r="M92" s="33">
        <v>0</v>
      </c>
      <c r="N92" s="33">
        <f t="shared" si="14"/>
        <v>0</v>
      </c>
      <c r="O92" s="30">
        <f t="shared" si="10"/>
        <v>7</v>
      </c>
      <c r="P92" s="33">
        <f t="shared" si="11"/>
        <v>4130</v>
      </c>
      <c r="Q92" s="33">
        <v>0</v>
      </c>
      <c r="R92" s="33">
        <f t="shared" si="15"/>
        <v>0</v>
      </c>
      <c r="S92" s="34">
        <f t="shared" si="13"/>
        <v>8850</v>
      </c>
    </row>
    <row r="93" spans="1:19" ht="21">
      <c r="A93" s="30">
        <v>86</v>
      </c>
      <c r="B93" s="24" t="s">
        <v>275</v>
      </c>
      <c r="C93" s="17" t="s">
        <v>54</v>
      </c>
      <c r="D93" s="30">
        <v>11</v>
      </c>
      <c r="E93" s="30">
        <v>11</v>
      </c>
      <c r="F93" s="30">
        <v>8</v>
      </c>
      <c r="G93" s="30">
        <v>20</v>
      </c>
      <c r="H93" s="30">
        <v>2</v>
      </c>
      <c r="I93" s="46">
        <f t="shared" si="7"/>
        <v>18</v>
      </c>
      <c r="J93" s="47">
        <v>730</v>
      </c>
      <c r="K93" s="47">
        <v>9</v>
      </c>
      <c r="L93" s="49">
        <f t="shared" si="8"/>
        <v>6570</v>
      </c>
      <c r="M93" s="33">
        <v>0</v>
      </c>
      <c r="N93" s="33">
        <f t="shared" si="14"/>
        <v>0</v>
      </c>
      <c r="O93" s="30">
        <f t="shared" si="10"/>
        <v>9</v>
      </c>
      <c r="P93" s="33">
        <f t="shared" si="11"/>
        <v>6570</v>
      </c>
      <c r="Q93" s="33">
        <v>0</v>
      </c>
      <c r="R93" s="33">
        <f t="shared" si="15"/>
        <v>0</v>
      </c>
      <c r="S93" s="34">
        <f t="shared" si="13"/>
        <v>13140</v>
      </c>
    </row>
    <row r="94" spans="1:19" ht="21">
      <c r="A94" s="30">
        <v>87</v>
      </c>
      <c r="B94" s="24" t="s">
        <v>276</v>
      </c>
      <c r="C94" s="17" t="s">
        <v>241</v>
      </c>
      <c r="D94" s="30">
        <v>0</v>
      </c>
      <c r="E94" s="30">
        <v>0</v>
      </c>
      <c r="F94" s="30">
        <v>700</v>
      </c>
      <c r="G94" s="30">
        <v>1400</v>
      </c>
      <c r="H94" s="30">
        <v>600</v>
      </c>
      <c r="I94" s="46">
        <f t="shared" si="7"/>
        <v>800</v>
      </c>
      <c r="J94" s="47">
        <v>10</v>
      </c>
      <c r="K94" s="47">
        <v>500</v>
      </c>
      <c r="L94" s="49">
        <f t="shared" si="8"/>
        <v>5000</v>
      </c>
      <c r="M94" s="33">
        <v>0</v>
      </c>
      <c r="N94" s="33">
        <f t="shared" si="14"/>
        <v>0</v>
      </c>
      <c r="O94" s="30">
        <f t="shared" si="10"/>
        <v>300</v>
      </c>
      <c r="P94" s="33">
        <f t="shared" si="11"/>
        <v>3000</v>
      </c>
      <c r="Q94" s="33">
        <v>0</v>
      </c>
      <c r="R94" s="33">
        <f t="shared" si="15"/>
        <v>0</v>
      </c>
      <c r="S94" s="34">
        <f t="shared" si="13"/>
        <v>8000</v>
      </c>
    </row>
    <row r="95" spans="1:19" ht="21">
      <c r="A95" s="30">
        <v>88</v>
      </c>
      <c r="B95" s="24" t="s">
        <v>277</v>
      </c>
      <c r="C95" s="17" t="s">
        <v>76</v>
      </c>
      <c r="D95" s="30">
        <v>0</v>
      </c>
      <c r="E95" s="30">
        <v>0</v>
      </c>
      <c r="F95" s="30">
        <v>6</v>
      </c>
      <c r="G95" s="30">
        <v>20</v>
      </c>
      <c r="H95" s="30">
        <v>4</v>
      </c>
      <c r="I95" s="46">
        <f t="shared" si="7"/>
        <v>16</v>
      </c>
      <c r="J95" s="47">
        <v>360</v>
      </c>
      <c r="K95" s="47">
        <v>8</v>
      </c>
      <c r="L95" s="49">
        <f t="shared" si="8"/>
        <v>2880</v>
      </c>
      <c r="M95" s="33">
        <v>0</v>
      </c>
      <c r="N95" s="33">
        <f t="shared" si="14"/>
        <v>0</v>
      </c>
      <c r="O95" s="30">
        <f t="shared" si="10"/>
        <v>8</v>
      </c>
      <c r="P95" s="33">
        <f t="shared" si="11"/>
        <v>2880</v>
      </c>
      <c r="Q95" s="33">
        <v>0</v>
      </c>
      <c r="R95" s="33">
        <f t="shared" si="15"/>
        <v>0</v>
      </c>
      <c r="S95" s="34">
        <f t="shared" si="13"/>
        <v>5760</v>
      </c>
    </row>
    <row r="96" spans="1:19" ht="21">
      <c r="A96" s="30">
        <v>89</v>
      </c>
      <c r="B96" s="24" t="s">
        <v>278</v>
      </c>
      <c r="C96" s="17" t="s">
        <v>67</v>
      </c>
      <c r="D96" s="30">
        <v>0</v>
      </c>
      <c r="E96" s="30">
        <v>0</v>
      </c>
      <c r="F96" s="30">
        <v>1</v>
      </c>
      <c r="G96" s="30">
        <v>6</v>
      </c>
      <c r="H96" s="30">
        <v>2</v>
      </c>
      <c r="I96" s="46">
        <f t="shared" si="7"/>
        <v>4</v>
      </c>
      <c r="J96" s="47">
        <v>1890</v>
      </c>
      <c r="K96" s="47">
        <v>2</v>
      </c>
      <c r="L96" s="49">
        <f t="shared" si="8"/>
        <v>3780</v>
      </c>
      <c r="M96" s="33">
        <v>0</v>
      </c>
      <c r="N96" s="33">
        <f t="shared" si="14"/>
        <v>0</v>
      </c>
      <c r="O96" s="30">
        <f t="shared" si="10"/>
        <v>2</v>
      </c>
      <c r="P96" s="33">
        <f t="shared" si="11"/>
        <v>3780</v>
      </c>
      <c r="Q96" s="33">
        <v>0</v>
      </c>
      <c r="R96" s="33">
        <f t="shared" si="15"/>
        <v>0</v>
      </c>
      <c r="S96" s="34">
        <f t="shared" si="13"/>
        <v>7560</v>
      </c>
    </row>
    <row r="97" spans="1:19" ht="21">
      <c r="A97" s="30">
        <v>90</v>
      </c>
      <c r="B97" s="24" t="s">
        <v>279</v>
      </c>
      <c r="C97" s="17" t="s">
        <v>111</v>
      </c>
      <c r="D97" s="30">
        <v>0</v>
      </c>
      <c r="E97" s="30">
        <v>0</v>
      </c>
      <c r="F97" s="30">
        <v>6</v>
      </c>
      <c r="G97" s="30">
        <v>50</v>
      </c>
      <c r="H97" s="30">
        <v>30</v>
      </c>
      <c r="I97" s="46">
        <f t="shared" si="7"/>
        <v>20</v>
      </c>
      <c r="J97" s="47">
        <v>55</v>
      </c>
      <c r="K97" s="47">
        <v>10</v>
      </c>
      <c r="L97" s="49">
        <f t="shared" si="8"/>
        <v>550</v>
      </c>
      <c r="M97" s="33">
        <v>0</v>
      </c>
      <c r="N97" s="33">
        <f t="shared" si="14"/>
        <v>0</v>
      </c>
      <c r="O97" s="30">
        <f t="shared" si="10"/>
        <v>10</v>
      </c>
      <c r="P97" s="33">
        <f t="shared" si="11"/>
        <v>550</v>
      </c>
      <c r="Q97" s="33">
        <v>0</v>
      </c>
      <c r="R97" s="33">
        <f t="shared" si="15"/>
        <v>0</v>
      </c>
      <c r="S97" s="34">
        <f t="shared" si="13"/>
        <v>1100</v>
      </c>
    </row>
    <row r="98" spans="1:19" ht="21">
      <c r="A98" s="30">
        <v>91</v>
      </c>
      <c r="B98" s="24" t="s">
        <v>280</v>
      </c>
      <c r="C98" s="17" t="s">
        <v>32</v>
      </c>
      <c r="D98" s="30">
        <v>5</v>
      </c>
      <c r="E98" s="30">
        <v>8</v>
      </c>
      <c r="F98" s="30">
        <v>4</v>
      </c>
      <c r="G98" s="30">
        <v>10</v>
      </c>
      <c r="H98" s="30">
        <v>1</v>
      </c>
      <c r="I98" s="46">
        <f t="shared" si="7"/>
        <v>9</v>
      </c>
      <c r="J98" s="47">
        <v>1800</v>
      </c>
      <c r="K98" s="47">
        <v>5</v>
      </c>
      <c r="L98" s="49">
        <f t="shared" si="8"/>
        <v>9000</v>
      </c>
      <c r="M98" s="33">
        <v>0</v>
      </c>
      <c r="N98" s="33">
        <f t="shared" si="14"/>
        <v>0</v>
      </c>
      <c r="O98" s="30">
        <f t="shared" si="10"/>
        <v>4</v>
      </c>
      <c r="P98" s="33">
        <f t="shared" si="11"/>
        <v>7200</v>
      </c>
      <c r="Q98" s="33">
        <v>0</v>
      </c>
      <c r="R98" s="33">
        <f t="shared" si="15"/>
        <v>0</v>
      </c>
      <c r="S98" s="34">
        <f t="shared" si="13"/>
        <v>16200</v>
      </c>
    </row>
    <row r="99" spans="1:19" ht="21">
      <c r="A99" s="30">
        <v>92</v>
      </c>
      <c r="B99" s="24" t="s">
        <v>1345</v>
      </c>
      <c r="C99" s="17" t="s">
        <v>204</v>
      </c>
      <c r="D99" s="30">
        <v>0</v>
      </c>
      <c r="E99" s="30">
        <v>0</v>
      </c>
      <c r="F99" s="30">
        <v>0</v>
      </c>
      <c r="G99" s="30">
        <v>240</v>
      </c>
      <c r="H99" s="30">
        <v>0</v>
      </c>
      <c r="I99" s="46">
        <f t="shared" si="7"/>
        <v>240</v>
      </c>
      <c r="J99" s="47">
        <v>98</v>
      </c>
      <c r="K99" s="47">
        <v>120</v>
      </c>
      <c r="L99" s="49">
        <f t="shared" si="8"/>
        <v>11760</v>
      </c>
      <c r="M99" s="33">
        <v>0</v>
      </c>
      <c r="N99" s="33">
        <f t="shared" si="14"/>
        <v>0</v>
      </c>
      <c r="O99" s="30">
        <f t="shared" si="10"/>
        <v>120</v>
      </c>
      <c r="P99" s="33">
        <f t="shared" si="11"/>
        <v>11760</v>
      </c>
      <c r="Q99" s="33">
        <v>0</v>
      </c>
      <c r="R99" s="33">
        <f t="shared" si="15"/>
        <v>0</v>
      </c>
      <c r="S99" s="34">
        <f t="shared" si="13"/>
        <v>23520</v>
      </c>
    </row>
    <row r="100" spans="1:19" ht="21">
      <c r="A100" s="30">
        <v>93</v>
      </c>
      <c r="B100" s="24" t="s">
        <v>1346</v>
      </c>
      <c r="C100" s="17" t="s">
        <v>204</v>
      </c>
      <c r="D100" s="30">
        <v>0</v>
      </c>
      <c r="E100" s="30">
        <v>0</v>
      </c>
      <c r="F100" s="30">
        <v>0</v>
      </c>
      <c r="G100" s="30">
        <v>240</v>
      </c>
      <c r="H100" s="30">
        <v>0</v>
      </c>
      <c r="I100" s="46">
        <f t="shared" si="7"/>
        <v>240</v>
      </c>
      <c r="J100" s="47">
        <v>66</v>
      </c>
      <c r="K100" s="47">
        <v>120</v>
      </c>
      <c r="L100" s="49">
        <f t="shared" si="8"/>
        <v>7920</v>
      </c>
      <c r="M100" s="33">
        <v>0</v>
      </c>
      <c r="N100" s="33">
        <f t="shared" si="14"/>
        <v>0</v>
      </c>
      <c r="O100" s="30">
        <f t="shared" si="10"/>
        <v>120</v>
      </c>
      <c r="P100" s="33">
        <f t="shared" si="11"/>
        <v>7920</v>
      </c>
      <c r="Q100" s="33">
        <v>0</v>
      </c>
      <c r="R100" s="33">
        <f t="shared" si="15"/>
        <v>0</v>
      </c>
      <c r="S100" s="34">
        <f t="shared" si="13"/>
        <v>15840</v>
      </c>
    </row>
    <row r="101" spans="1:19" ht="21">
      <c r="A101" s="30">
        <v>94</v>
      </c>
      <c r="B101" s="24" t="s">
        <v>281</v>
      </c>
      <c r="C101" s="17" t="s">
        <v>54</v>
      </c>
      <c r="D101" s="30">
        <v>25</v>
      </c>
      <c r="E101" s="30">
        <v>40</v>
      </c>
      <c r="F101" s="30">
        <v>32</v>
      </c>
      <c r="G101" s="30">
        <v>60</v>
      </c>
      <c r="H101" s="30">
        <v>25</v>
      </c>
      <c r="I101" s="46">
        <f t="shared" si="7"/>
        <v>35</v>
      </c>
      <c r="J101" s="47">
        <v>90</v>
      </c>
      <c r="K101" s="47">
        <v>20</v>
      </c>
      <c r="L101" s="49">
        <f t="shared" si="8"/>
        <v>1800</v>
      </c>
      <c r="M101" s="33">
        <v>0</v>
      </c>
      <c r="N101" s="33">
        <f t="shared" si="14"/>
        <v>0</v>
      </c>
      <c r="O101" s="30">
        <f t="shared" si="10"/>
        <v>15</v>
      </c>
      <c r="P101" s="33">
        <f t="shared" si="11"/>
        <v>1350</v>
      </c>
      <c r="Q101" s="33">
        <v>0</v>
      </c>
      <c r="R101" s="33">
        <f t="shared" si="15"/>
        <v>0</v>
      </c>
      <c r="S101" s="34">
        <f t="shared" si="13"/>
        <v>3150</v>
      </c>
    </row>
    <row r="102" spans="1:19" ht="21">
      <c r="A102" s="30">
        <v>95</v>
      </c>
      <c r="B102" s="24" t="s">
        <v>282</v>
      </c>
      <c r="C102" s="17" t="s">
        <v>111</v>
      </c>
      <c r="D102" s="30">
        <v>1</v>
      </c>
      <c r="E102" s="30">
        <v>0</v>
      </c>
      <c r="F102" s="30">
        <v>0</v>
      </c>
      <c r="G102" s="30">
        <v>2</v>
      </c>
      <c r="H102" s="30">
        <v>1</v>
      </c>
      <c r="I102" s="46">
        <f t="shared" si="7"/>
        <v>1</v>
      </c>
      <c r="J102" s="47">
        <v>300</v>
      </c>
      <c r="K102" s="47">
        <v>1</v>
      </c>
      <c r="L102" s="49">
        <f t="shared" si="8"/>
        <v>300</v>
      </c>
      <c r="M102" s="33">
        <v>0</v>
      </c>
      <c r="N102" s="33">
        <f t="shared" si="14"/>
        <v>0</v>
      </c>
      <c r="O102" s="30">
        <f t="shared" si="10"/>
        <v>0</v>
      </c>
      <c r="P102" s="33">
        <f t="shared" si="11"/>
        <v>0</v>
      </c>
      <c r="Q102" s="33">
        <v>0</v>
      </c>
      <c r="R102" s="33">
        <f t="shared" si="15"/>
        <v>0</v>
      </c>
      <c r="S102" s="34">
        <f t="shared" si="13"/>
        <v>300</v>
      </c>
    </row>
    <row r="103" spans="1:19" s="27" customFormat="1" ht="21">
      <c r="A103" s="42"/>
      <c r="B103" s="26" t="s">
        <v>55</v>
      </c>
      <c r="C103" s="358" t="s">
        <v>1796</v>
      </c>
      <c r="D103" s="358"/>
      <c r="E103" s="358"/>
      <c r="F103" s="358"/>
      <c r="G103" s="358"/>
      <c r="H103" s="358"/>
      <c r="I103" s="358"/>
      <c r="J103" s="50"/>
      <c r="K103" s="50"/>
      <c r="L103" s="51"/>
      <c r="M103" s="37"/>
      <c r="N103" s="37"/>
      <c r="O103" s="36"/>
      <c r="P103" s="37"/>
      <c r="Q103" s="37"/>
      <c r="R103" s="38"/>
      <c r="S103" s="39">
        <f>SUM(S8:S102)</f>
        <v>609727</v>
      </c>
    </row>
    <row r="105" spans="1:19" ht="21">
      <c r="A105" s="377" t="s">
        <v>1341</v>
      </c>
      <c r="B105" s="377"/>
      <c r="C105" s="377"/>
      <c r="D105" s="377"/>
      <c r="E105" s="377"/>
      <c r="F105" s="377" t="s">
        <v>1767</v>
      </c>
      <c r="G105" s="377"/>
      <c r="H105" s="377"/>
      <c r="I105" s="377"/>
      <c r="J105" s="377"/>
      <c r="K105" s="377"/>
      <c r="L105" s="377"/>
      <c r="M105" s="377" t="s">
        <v>1770</v>
      </c>
      <c r="N105" s="377"/>
      <c r="O105" s="377"/>
      <c r="P105" s="377"/>
      <c r="Q105" s="377"/>
      <c r="R105" s="377"/>
      <c r="S105" s="377"/>
    </row>
    <row r="106" spans="1:19" ht="21">
      <c r="A106" s="377" t="s">
        <v>1773</v>
      </c>
      <c r="B106" s="377"/>
      <c r="C106" s="377"/>
      <c r="D106" s="377"/>
      <c r="E106" s="377"/>
      <c r="F106" s="377" t="s">
        <v>1768</v>
      </c>
      <c r="G106" s="377"/>
      <c r="H106" s="377"/>
      <c r="I106" s="377"/>
      <c r="J106" s="377"/>
      <c r="K106" s="377"/>
      <c r="L106" s="377"/>
      <c r="M106" s="377" t="s">
        <v>1771</v>
      </c>
      <c r="N106" s="377"/>
      <c r="O106" s="377"/>
      <c r="P106" s="377"/>
      <c r="Q106" s="377"/>
      <c r="R106" s="377"/>
      <c r="S106" s="377"/>
    </row>
    <row r="107" spans="1:19" ht="21">
      <c r="A107" s="377" t="s">
        <v>1774</v>
      </c>
      <c r="B107" s="377"/>
      <c r="C107" s="377"/>
      <c r="D107" s="377"/>
      <c r="E107" s="377"/>
      <c r="F107" s="378" t="s">
        <v>1769</v>
      </c>
      <c r="G107" s="378"/>
      <c r="H107" s="378"/>
      <c r="I107" s="378"/>
      <c r="J107" s="378"/>
      <c r="K107" s="378"/>
      <c r="L107" s="378"/>
      <c r="M107" s="377" t="s">
        <v>1772</v>
      </c>
      <c r="N107" s="377"/>
      <c r="O107" s="377"/>
      <c r="P107" s="377"/>
      <c r="Q107" s="377"/>
      <c r="R107" s="377"/>
      <c r="S107" s="377"/>
    </row>
  </sheetData>
  <sheetProtection/>
  <mergeCells count="29">
    <mergeCell ref="A107:E107"/>
    <mergeCell ref="F107:L107"/>
    <mergeCell ref="M107:S107"/>
    <mergeCell ref="A105:E105"/>
    <mergeCell ref="F105:L105"/>
    <mergeCell ref="M105:S105"/>
    <mergeCell ref="A106:E106"/>
    <mergeCell ref="F106:L106"/>
    <mergeCell ref="M106:S106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  <mergeCell ref="C103:I103"/>
    <mergeCell ref="M5:N5"/>
    <mergeCell ref="O5:P5"/>
    <mergeCell ref="Q5:R5"/>
    <mergeCell ref="S5:S7"/>
    <mergeCell ref="D6:F6"/>
    <mergeCell ref="K6:L6"/>
    <mergeCell ref="M6:N6"/>
    <mergeCell ref="O6:P6"/>
    <mergeCell ref="Q6:R6"/>
  </mergeCells>
  <printOptions/>
  <pageMargins left="0.31496062992125984" right="0.31496062992125984" top="0.7480314960629921" bottom="0.35433070866141736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M55" sqref="M55"/>
    </sheetView>
  </sheetViews>
  <sheetFormatPr defaultColWidth="9.140625" defaultRowHeight="21.75"/>
  <cols>
    <col min="1" max="1" width="5.57421875" style="40" customWidth="1"/>
    <col min="2" max="2" width="17.140625" style="18" customWidth="1"/>
    <col min="3" max="3" width="12.421875" style="240" customWidth="1"/>
    <col min="4" max="5" width="6.140625" style="41" customWidth="1"/>
    <col min="6" max="7" width="7.140625" style="41" customWidth="1"/>
    <col min="8" max="8" width="6.140625" style="41" customWidth="1"/>
    <col min="9" max="9" width="7.57421875" style="52" customWidth="1"/>
    <col min="10" max="10" width="7.140625" style="41" customWidth="1"/>
    <col min="11" max="11" width="5.57421875" style="41" customWidth="1"/>
    <col min="12" max="12" width="9.00390625" style="41" customWidth="1"/>
    <col min="13" max="13" width="5.57421875" style="41" customWidth="1"/>
    <col min="14" max="14" width="9.00390625" style="41" customWidth="1"/>
    <col min="15" max="15" width="5.57421875" style="41" customWidth="1"/>
    <col min="16" max="16" width="9.00390625" style="41" customWidth="1"/>
    <col min="17" max="17" width="5.57421875" style="41" customWidth="1"/>
    <col min="18" max="18" width="9.00390625" style="41" customWidth="1"/>
    <col min="19" max="19" width="13.57421875" style="57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463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29" customFormat="1" ht="18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246" customFormat="1" ht="21" customHeight="1">
      <c r="A5" s="380" t="s">
        <v>1</v>
      </c>
      <c r="B5" s="380" t="s">
        <v>7</v>
      </c>
      <c r="C5" s="381" t="s">
        <v>2</v>
      </c>
      <c r="D5" s="382" t="s">
        <v>39</v>
      </c>
      <c r="E5" s="383"/>
      <c r="F5" s="384"/>
      <c r="G5" s="244" t="s">
        <v>40</v>
      </c>
      <c r="H5" s="385" t="s">
        <v>3</v>
      </c>
      <c r="I5" s="245" t="s">
        <v>41</v>
      </c>
      <c r="J5" s="245" t="s">
        <v>42</v>
      </c>
      <c r="K5" s="387" t="s">
        <v>43</v>
      </c>
      <c r="L5" s="388"/>
      <c r="M5" s="387" t="s">
        <v>43</v>
      </c>
      <c r="N5" s="388"/>
      <c r="O5" s="387" t="s">
        <v>43</v>
      </c>
      <c r="P5" s="388"/>
      <c r="Q5" s="387" t="s">
        <v>43</v>
      </c>
      <c r="R5" s="388"/>
      <c r="S5" s="389" t="s">
        <v>5</v>
      </c>
    </row>
    <row r="6" spans="1:19" s="246" customFormat="1" ht="21" customHeight="1">
      <c r="A6" s="380"/>
      <c r="B6" s="380"/>
      <c r="C6" s="381"/>
      <c r="D6" s="390" t="s">
        <v>44</v>
      </c>
      <c r="E6" s="391"/>
      <c r="F6" s="392"/>
      <c r="G6" s="247" t="s">
        <v>45</v>
      </c>
      <c r="H6" s="385"/>
      <c r="I6" s="248" t="s">
        <v>46</v>
      </c>
      <c r="J6" s="248" t="s">
        <v>47</v>
      </c>
      <c r="K6" s="393" t="s">
        <v>48</v>
      </c>
      <c r="L6" s="394"/>
      <c r="M6" s="393" t="s">
        <v>49</v>
      </c>
      <c r="N6" s="394"/>
      <c r="O6" s="393" t="s">
        <v>50</v>
      </c>
      <c r="P6" s="394"/>
      <c r="Q6" s="393" t="s">
        <v>51</v>
      </c>
      <c r="R6" s="394"/>
      <c r="S6" s="389"/>
    </row>
    <row r="7" spans="1:19" s="246" customFormat="1" ht="20.25">
      <c r="A7" s="380"/>
      <c r="B7" s="380"/>
      <c r="C7" s="380"/>
      <c r="D7" s="250">
        <v>2558</v>
      </c>
      <c r="E7" s="250">
        <v>2559</v>
      </c>
      <c r="F7" s="250">
        <v>2560</v>
      </c>
      <c r="G7" s="250">
        <v>2561</v>
      </c>
      <c r="H7" s="386"/>
      <c r="I7" s="251">
        <v>2561</v>
      </c>
      <c r="J7" s="251" t="s">
        <v>2</v>
      </c>
      <c r="K7" s="242" t="s">
        <v>52</v>
      </c>
      <c r="L7" s="250" t="s">
        <v>4</v>
      </c>
      <c r="M7" s="243" t="s">
        <v>52</v>
      </c>
      <c r="N7" s="250" t="s">
        <v>4</v>
      </c>
      <c r="O7" s="199" t="s">
        <v>52</v>
      </c>
      <c r="P7" s="250" t="s">
        <v>4</v>
      </c>
      <c r="Q7" s="243" t="s">
        <v>52</v>
      </c>
      <c r="R7" s="250" t="s">
        <v>4</v>
      </c>
      <c r="S7" s="385"/>
    </row>
    <row r="8" spans="1:19" s="211" customFormat="1" ht="18">
      <c r="A8" s="205">
        <v>1</v>
      </c>
      <c r="B8" s="206" t="s">
        <v>283</v>
      </c>
      <c r="C8" s="207" t="s">
        <v>147</v>
      </c>
      <c r="D8" s="208">
        <v>0</v>
      </c>
      <c r="E8" s="208">
        <v>7750</v>
      </c>
      <c r="F8" s="208">
        <v>550</v>
      </c>
      <c r="G8" s="208">
        <v>550</v>
      </c>
      <c r="H8" s="208">
        <v>550</v>
      </c>
      <c r="I8" s="241">
        <v>0</v>
      </c>
      <c r="J8" s="208">
        <v>7.91</v>
      </c>
      <c r="K8" s="208">
        <v>0</v>
      </c>
      <c r="L8" s="208">
        <f>K8*J8</f>
        <v>0</v>
      </c>
      <c r="M8" s="208">
        <v>0</v>
      </c>
      <c r="N8" s="208">
        <f>M8*J8</f>
        <v>0</v>
      </c>
      <c r="O8" s="208">
        <v>0</v>
      </c>
      <c r="P8" s="208">
        <f>O8*J8</f>
        <v>0</v>
      </c>
      <c r="Q8" s="208">
        <v>0</v>
      </c>
      <c r="R8" s="208">
        <f>Q8*J8</f>
        <v>0</v>
      </c>
      <c r="S8" s="210">
        <f>L8+N8+P8+R8</f>
        <v>0</v>
      </c>
    </row>
    <row r="9" spans="1:19" s="211" customFormat="1" ht="18">
      <c r="A9" s="205">
        <v>2</v>
      </c>
      <c r="B9" s="206" t="s">
        <v>284</v>
      </c>
      <c r="C9" s="207" t="s">
        <v>285</v>
      </c>
      <c r="D9" s="208">
        <v>0</v>
      </c>
      <c r="E9" s="208">
        <v>1</v>
      </c>
      <c r="F9" s="208">
        <v>8</v>
      </c>
      <c r="G9" s="208">
        <v>9</v>
      </c>
      <c r="H9" s="208">
        <v>3</v>
      </c>
      <c r="I9" s="209">
        <v>6</v>
      </c>
      <c r="J9" s="208">
        <v>2300</v>
      </c>
      <c r="K9" s="208">
        <v>2</v>
      </c>
      <c r="L9" s="208">
        <f aca="true" t="shared" si="0" ref="L9:L72">K9*J9</f>
        <v>4600</v>
      </c>
      <c r="M9" s="208">
        <v>2</v>
      </c>
      <c r="N9" s="208">
        <f aca="true" t="shared" si="1" ref="N9:N72">M9*J9</f>
        <v>4600</v>
      </c>
      <c r="O9" s="208">
        <v>2</v>
      </c>
      <c r="P9" s="208">
        <f aca="true" t="shared" si="2" ref="P9:P72">O9*J9</f>
        <v>4600</v>
      </c>
      <c r="Q9" s="208">
        <v>0</v>
      </c>
      <c r="R9" s="208">
        <f aca="true" t="shared" si="3" ref="R9:R72">Q9*J9</f>
        <v>0</v>
      </c>
      <c r="S9" s="210">
        <f aca="true" t="shared" si="4" ref="S9:S72">L9+N9+P9+R9</f>
        <v>13800</v>
      </c>
    </row>
    <row r="10" spans="1:19" s="211" customFormat="1" ht="18">
      <c r="A10" s="205">
        <v>3</v>
      </c>
      <c r="B10" s="206" t="s">
        <v>286</v>
      </c>
      <c r="C10" s="207" t="s">
        <v>287</v>
      </c>
      <c r="D10" s="208">
        <v>0</v>
      </c>
      <c r="E10" s="208">
        <v>1</v>
      </c>
      <c r="F10" s="208">
        <v>3</v>
      </c>
      <c r="G10" s="208">
        <v>3</v>
      </c>
      <c r="H10" s="208">
        <v>1</v>
      </c>
      <c r="I10" s="209">
        <v>2</v>
      </c>
      <c r="J10" s="208">
        <v>2055</v>
      </c>
      <c r="K10" s="208">
        <v>0</v>
      </c>
      <c r="L10" s="208">
        <f t="shared" si="0"/>
        <v>0</v>
      </c>
      <c r="M10" s="208">
        <v>1</v>
      </c>
      <c r="N10" s="208">
        <f t="shared" si="1"/>
        <v>2055</v>
      </c>
      <c r="O10" s="208">
        <v>0</v>
      </c>
      <c r="P10" s="208">
        <f t="shared" si="2"/>
        <v>0</v>
      </c>
      <c r="Q10" s="208">
        <v>1</v>
      </c>
      <c r="R10" s="208">
        <f t="shared" si="3"/>
        <v>2055</v>
      </c>
      <c r="S10" s="210">
        <f t="shared" si="4"/>
        <v>4110</v>
      </c>
    </row>
    <row r="11" spans="1:19" s="211" customFormat="1" ht="18">
      <c r="A11" s="205">
        <v>4</v>
      </c>
      <c r="B11" s="206" t="s">
        <v>288</v>
      </c>
      <c r="C11" s="207" t="s">
        <v>289</v>
      </c>
      <c r="D11" s="208">
        <v>0</v>
      </c>
      <c r="E11" s="208">
        <v>2</v>
      </c>
      <c r="F11" s="208">
        <v>6</v>
      </c>
      <c r="G11" s="208">
        <v>9</v>
      </c>
      <c r="H11" s="208">
        <v>5</v>
      </c>
      <c r="I11" s="209">
        <v>4</v>
      </c>
      <c r="J11" s="208">
        <v>830</v>
      </c>
      <c r="K11" s="208">
        <v>0</v>
      </c>
      <c r="L11" s="208">
        <f t="shared" si="0"/>
        <v>0</v>
      </c>
      <c r="M11" s="208">
        <v>2</v>
      </c>
      <c r="N11" s="208">
        <f t="shared" si="1"/>
        <v>1660</v>
      </c>
      <c r="O11" s="208">
        <v>0</v>
      </c>
      <c r="P11" s="208">
        <f t="shared" si="2"/>
        <v>0</v>
      </c>
      <c r="Q11" s="208">
        <v>2</v>
      </c>
      <c r="R11" s="208">
        <f t="shared" si="3"/>
        <v>1660</v>
      </c>
      <c r="S11" s="210">
        <f t="shared" si="4"/>
        <v>3320</v>
      </c>
    </row>
    <row r="12" spans="1:19" s="211" customFormat="1" ht="18">
      <c r="A12" s="205">
        <v>5</v>
      </c>
      <c r="B12" s="206" t="s">
        <v>290</v>
      </c>
      <c r="C12" s="207" t="s">
        <v>291</v>
      </c>
      <c r="D12" s="208">
        <v>0</v>
      </c>
      <c r="E12" s="208">
        <v>2</v>
      </c>
      <c r="F12" s="208">
        <v>5</v>
      </c>
      <c r="G12" s="208">
        <v>3</v>
      </c>
      <c r="H12" s="208">
        <v>1</v>
      </c>
      <c r="I12" s="209">
        <v>2</v>
      </c>
      <c r="J12" s="208">
        <v>6030</v>
      </c>
      <c r="K12" s="208">
        <v>0</v>
      </c>
      <c r="L12" s="208">
        <f t="shared" si="0"/>
        <v>0</v>
      </c>
      <c r="M12" s="208">
        <v>1</v>
      </c>
      <c r="N12" s="208">
        <f t="shared" si="1"/>
        <v>6030</v>
      </c>
      <c r="O12" s="208">
        <v>0</v>
      </c>
      <c r="P12" s="208">
        <f t="shared" si="2"/>
        <v>0</v>
      </c>
      <c r="Q12" s="208">
        <v>1</v>
      </c>
      <c r="R12" s="208">
        <f t="shared" si="3"/>
        <v>6030</v>
      </c>
      <c r="S12" s="210">
        <f t="shared" si="4"/>
        <v>12060</v>
      </c>
    </row>
    <row r="13" spans="1:19" s="211" customFormat="1" ht="18">
      <c r="A13" s="205">
        <v>6</v>
      </c>
      <c r="B13" s="206" t="s">
        <v>292</v>
      </c>
      <c r="C13" s="207" t="s">
        <v>293</v>
      </c>
      <c r="D13" s="208">
        <v>0</v>
      </c>
      <c r="E13" s="208">
        <v>1</v>
      </c>
      <c r="F13" s="208">
        <v>6</v>
      </c>
      <c r="G13" s="208">
        <v>13</v>
      </c>
      <c r="H13" s="208">
        <v>1</v>
      </c>
      <c r="I13" s="209">
        <v>12</v>
      </c>
      <c r="J13" s="208">
        <v>4870</v>
      </c>
      <c r="K13" s="208">
        <v>3</v>
      </c>
      <c r="L13" s="208">
        <f t="shared" si="0"/>
        <v>14610</v>
      </c>
      <c r="M13" s="208">
        <v>3</v>
      </c>
      <c r="N13" s="208">
        <f t="shared" si="1"/>
        <v>14610</v>
      </c>
      <c r="O13" s="208">
        <v>3</v>
      </c>
      <c r="P13" s="208">
        <f t="shared" si="2"/>
        <v>14610</v>
      </c>
      <c r="Q13" s="208">
        <v>3</v>
      </c>
      <c r="R13" s="208">
        <f t="shared" si="3"/>
        <v>14610</v>
      </c>
      <c r="S13" s="210">
        <f t="shared" si="4"/>
        <v>58440</v>
      </c>
    </row>
    <row r="14" spans="1:19" s="211" customFormat="1" ht="18">
      <c r="A14" s="205">
        <v>7</v>
      </c>
      <c r="B14" s="206" t="s">
        <v>294</v>
      </c>
      <c r="C14" s="207" t="s">
        <v>74</v>
      </c>
      <c r="D14" s="208">
        <v>0</v>
      </c>
      <c r="E14" s="208">
        <v>1</v>
      </c>
      <c r="F14" s="208">
        <v>2</v>
      </c>
      <c r="G14" s="208">
        <v>0</v>
      </c>
      <c r="H14" s="208">
        <v>0</v>
      </c>
      <c r="I14" s="209">
        <v>0</v>
      </c>
      <c r="J14" s="208">
        <v>100</v>
      </c>
      <c r="K14" s="208">
        <v>0</v>
      </c>
      <c r="L14" s="208">
        <f t="shared" si="0"/>
        <v>0</v>
      </c>
      <c r="M14" s="208">
        <v>0</v>
      </c>
      <c r="N14" s="208">
        <f t="shared" si="1"/>
        <v>0</v>
      </c>
      <c r="O14" s="208">
        <v>0</v>
      </c>
      <c r="P14" s="208">
        <f t="shared" si="2"/>
        <v>0</v>
      </c>
      <c r="Q14" s="208">
        <v>0</v>
      </c>
      <c r="R14" s="208">
        <f t="shared" si="3"/>
        <v>0</v>
      </c>
      <c r="S14" s="210">
        <f t="shared" si="4"/>
        <v>0</v>
      </c>
    </row>
    <row r="15" spans="1:19" s="211" customFormat="1" ht="18">
      <c r="A15" s="205">
        <v>8</v>
      </c>
      <c r="B15" s="206" t="s">
        <v>295</v>
      </c>
      <c r="C15" s="207" t="s">
        <v>74</v>
      </c>
      <c r="D15" s="208">
        <v>0</v>
      </c>
      <c r="E15" s="208">
        <v>1</v>
      </c>
      <c r="F15" s="208">
        <v>2</v>
      </c>
      <c r="G15" s="208">
        <v>0</v>
      </c>
      <c r="H15" s="208">
        <v>0</v>
      </c>
      <c r="I15" s="209">
        <v>0</v>
      </c>
      <c r="J15" s="208">
        <v>100</v>
      </c>
      <c r="K15" s="208">
        <v>0</v>
      </c>
      <c r="L15" s="208">
        <f t="shared" si="0"/>
        <v>0</v>
      </c>
      <c r="M15" s="208">
        <v>0</v>
      </c>
      <c r="N15" s="208">
        <f t="shared" si="1"/>
        <v>0</v>
      </c>
      <c r="O15" s="208">
        <v>0</v>
      </c>
      <c r="P15" s="208">
        <f t="shared" si="2"/>
        <v>0</v>
      </c>
      <c r="Q15" s="208">
        <v>0</v>
      </c>
      <c r="R15" s="208">
        <f t="shared" si="3"/>
        <v>0</v>
      </c>
      <c r="S15" s="210">
        <f t="shared" si="4"/>
        <v>0</v>
      </c>
    </row>
    <row r="16" spans="1:19" s="211" customFormat="1" ht="18">
      <c r="A16" s="205">
        <v>9</v>
      </c>
      <c r="B16" s="206" t="s">
        <v>296</v>
      </c>
      <c r="C16" s="207" t="s">
        <v>74</v>
      </c>
      <c r="D16" s="208">
        <v>0</v>
      </c>
      <c r="E16" s="208">
        <v>1</v>
      </c>
      <c r="F16" s="208">
        <v>4</v>
      </c>
      <c r="G16" s="208">
        <v>0</v>
      </c>
      <c r="H16" s="208">
        <v>0</v>
      </c>
      <c r="I16" s="209">
        <v>0</v>
      </c>
      <c r="J16" s="208">
        <v>200</v>
      </c>
      <c r="K16" s="208">
        <v>0</v>
      </c>
      <c r="L16" s="208">
        <f t="shared" si="0"/>
        <v>0</v>
      </c>
      <c r="M16" s="208">
        <v>0</v>
      </c>
      <c r="N16" s="208">
        <f t="shared" si="1"/>
        <v>0</v>
      </c>
      <c r="O16" s="208">
        <v>0</v>
      </c>
      <c r="P16" s="208">
        <f t="shared" si="2"/>
        <v>0</v>
      </c>
      <c r="Q16" s="208">
        <v>0</v>
      </c>
      <c r="R16" s="208">
        <f t="shared" si="3"/>
        <v>0</v>
      </c>
      <c r="S16" s="210">
        <f t="shared" si="4"/>
        <v>0</v>
      </c>
    </row>
    <row r="17" spans="1:19" s="211" customFormat="1" ht="18">
      <c r="A17" s="205">
        <v>10</v>
      </c>
      <c r="B17" s="206" t="s">
        <v>297</v>
      </c>
      <c r="C17" s="207" t="s">
        <v>298</v>
      </c>
      <c r="D17" s="208">
        <v>0</v>
      </c>
      <c r="E17" s="208">
        <v>2</v>
      </c>
      <c r="F17" s="208">
        <v>8</v>
      </c>
      <c r="G17" s="208">
        <v>9</v>
      </c>
      <c r="H17" s="208">
        <v>1</v>
      </c>
      <c r="I17" s="209">
        <v>8</v>
      </c>
      <c r="J17" s="208">
        <v>1400</v>
      </c>
      <c r="K17" s="208">
        <v>2</v>
      </c>
      <c r="L17" s="208">
        <f t="shared" si="0"/>
        <v>2800</v>
      </c>
      <c r="M17" s="208">
        <v>2</v>
      </c>
      <c r="N17" s="208">
        <f t="shared" si="1"/>
        <v>2800</v>
      </c>
      <c r="O17" s="208">
        <v>2</v>
      </c>
      <c r="P17" s="208">
        <f t="shared" si="2"/>
        <v>2800</v>
      </c>
      <c r="Q17" s="208">
        <v>2</v>
      </c>
      <c r="R17" s="208">
        <f t="shared" si="3"/>
        <v>2800</v>
      </c>
      <c r="S17" s="210">
        <f t="shared" si="4"/>
        <v>11200</v>
      </c>
    </row>
    <row r="18" spans="1:19" s="211" customFormat="1" ht="18">
      <c r="A18" s="205">
        <v>11</v>
      </c>
      <c r="B18" s="206" t="s">
        <v>299</v>
      </c>
      <c r="C18" s="207" t="s">
        <v>67</v>
      </c>
      <c r="D18" s="208">
        <v>0</v>
      </c>
      <c r="E18" s="208">
        <v>4</v>
      </c>
      <c r="F18" s="208">
        <v>12</v>
      </c>
      <c r="G18" s="208">
        <v>14</v>
      </c>
      <c r="H18" s="208">
        <v>2</v>
      </c>
      <c r="I18" s="209">
        <v>12</v>
      </c>
      <c r="J18" s="208">
        <v>5320</v>
      </c>
      <c r="K18" s="208">
        <v>3</v>
      </c>
      <c r="L18" s="208">
        <f t="shared" si="0"/>
        <v>15960</v>
      </c>
      <c r="M18" s="208">
        <v>3</v>
      </c>
      <c r="N18" s="208">
        <f t="shared" si="1"/>
        <v>15960</v>
      </c>
      <c r="O18" s="208">
        <v>3</v>
      </c>
      <c r="P18" s="208">
        <f t="shared" si="2"/>
        <v>15960</v>
      </c>
      <c r="Q18" s="208">
        <v>3</v>
      </c>
      <c r="R18" s="208">
        <f t="shared" si="3"/>
        <v>15960</v>
      </c>
      <c r="S18" s="210">
        <f t="shared" si="4"/>
        <v>63840</v>
      </c>
    </row>
    <row r="19" spans="1:19" s="211" customFormat="1" ht="18">
      <c r="A19" s="205">
        <v>12</v>
      </c>
      <c r="B19" s="206" t="s">
        <v>300</v>
      </c>
      <c r="C19" s="207" t="s">
        <v>67</v>
      </c>
      <c r="D19" s="208">
        <v>0</v>
      </c>
      <c r="E19" s="208">
        <v>10</v>
      </c>
      <c r="F19" s="208">
        <v>32</v>
      </c>
      <c r="G19" s="208">
        <v>36</v>
      </c>
      <c r="H19" s="208">
        <v>1</v>
      </c>
      <c r="I19" s="209">
        <v>35</v>
      </c>
      <c r="J19" s="208">
        <v>14200</v>
      </c>
      <c r="K19" s="208">
        <v>10</v>
      </c>
      <c r="L19" s="208">
        <f t="shared" si="0"/>
        <v>142000</v>
      </c>
      <c r="M19" s="208">
        <v>10</v>
      </c>
      <c r="N19" s="208">
        <f t="shared" si="1"/>
        <v>142000</v>
      </c>
      <c r="O19" s="208">
        <v>10</v>
      </c>
      <c r="P19" s="208">
        <f t="shared" si="2"/>
        <v>142000</v>
      </c>
      <c r="Q19" s="208">
        <v>5</v>
      </c>
      <c r="R19" s="208">
        <f t="shared" si="3"/>
        <v>71000</v>
      </c>
      <c r="S19" s="210">
        <f t="shared" si="4"/>
        <v>497000</v>
      </c>
    </row>
    <row r="20" spans="1:19" s="211" customFormat="1" ht="18">
      <c r="A20" s="205">
        <v>13</v>
      </c>
      <c r="B20" s="206" t="s">
        <v>301</v>
      </c>
      <c r="C20" s="207" t="s">
        <v>67</v>
      </c>
      <c r="D20" s="208">
        <v>0</v>
      </c>
      <c r="E20" s="208">
        <v>3</v>
      </c>
      <c r="F20" s="208">
        <v>11</v>
      </c>
      <c r="G20" s="208">
        <v>12</v>
      </c>
      <c r="H20" s="208">
        <v>0</v>
      </c>
      <c r="I20" s="209">
        <v>12</v>
      </c>
      <c r="J20" s="208">
        <v>22800</v>
      </c>
      <c r="K20" s="208">
        <v>3</v>
      </c>
      <c r="L20" s="208">
        <f t="shared" si="0"/>
        <v>68400</v>
      </c>
      <c r="M20" s="208">
        <v>3</v>
      </c>
      <c r="N20" s="208">
        <f t="shared" si="1"/>
        <v>68400</v>
      </c>
      <c r="O20" s="208">
        <v>3</v>
      </c>
      <c r="P20" s="208">
        <f t="shared" si="2"/>
        <v>68400</v>
      </c>
      <c r="Q20" s="208">
        <v>3</v>
      </c>
      <c r="R20" s="208">
        <f t="shared" si="3"/>
        <v>68400</v>
      </c>
      <c r="S20" s="210">
        <f t="shared" si="4"/>
        <v>273600</v>
      </c>
    </row>
    <row r="21" spans="1:19" s="211" customFormat="1" ht="18">
      <c r="A21" s="205">
        <v>14</v>
      </c>
      <c r="B21" s="206" t="s">
        <v>302</v>
      </c>
      <c r="C21" s="207" t="s">
        <v>67</v>
      </c>
      <c r="D21" s="208">
        <v>0</v>
      </c>
      <c r="E21" s="208">
        <v>1</v>
      </c>
      <c r="F21" s="208">
        <v>5</v>
      </c>
      <c r="G21" s="208">
        <v>6</v>
      </c>
      <c r="H21" s="208">
        <v>0</v>
      </c>
      <c r="I21" s="209">
        <v>6</v>
      </c>
      <c r="J21" s="208">
        <v>19000</v>
      </c>
      <c r="K21" s="208">
        <v>2</v>
      </c>
      <c r="L21" s="208">
        <f t="shared" si="0"/>
        <v>38000</v>
      </c>
      <c r="M21" s="208">
        <v>2</v>
      </c>
      <c r="N21" s="208">
        <f t="shared" si="1"/>
        <v>38000</v>
      </c>
      <c r="O21" s="208">
        <v>0</v>
      </c>
      <c r="P21" s="208">
        <f t="shared" si="2"/>
        <v>0</v>
      </c>
      <c r="Q21" s="208">
        <v>2</v>
      </c>
      <c r="R21" s="208">
        <f t="shared" si="3"/>
        <v>38000</v>
      </c>
      <c r="S21" s="210">
        <f t="shared" si="4"/>
        <v>114000</v>
      </c>
    </row>
    <row r="22" spans="1:19" s="211" customFormat="1" ht="18">
      <c r="A22" s="205">
        <v>15</v>
      </c>
      <c r="B22" s="206" t="s">
        <v>303</v>
      </c>
      <c r="C22" s="207" t="s">
        <v>67</v>
      </c>
      <c r="D22" s="208">
        <v>0</v>
      </c>
      <c r="E22" s="208">
        <v>1</v>
      </c>
      <c r="F22" s="208">
        <v>6</v>
      </c>
      <c r="G22" s="208">
        <v>6</v>
      </c>
      <c r="H22" s="208">
        <v>1</v>
      </c>
      <c r="I22" s="209">
        <v>5</v>
      </c>
      <c r="J22" s="208">
        <v>19000</v>
      </c>
      <c r="K22" s="208">
        <v>2</v>
      </c>
      <c r="L22" s="208">
        <f t="shared" si="0"/>
        <v>38000</v>
      </c>
      <c r="M22" s="208"/>
      <c r="N22" s="208">
        <f t="shared" si="1"/>
        <v>0</v>
      </c>
      <c r="O22" s="208">
        <v>2</v>
      </c>
      <c r="P22" s="208">
        <f t="shared" si="2"/>
        <v>38000</v>
      </c>
      <c r="Q22" s="208">
        <v>1</v>
      </c>
      <c r="R22" s="208">
        <f t="shared" si="3"/>
        <v>19000</v>
      </c>
      <c r="S22" s="210">
        <f t="shared" si="4"/>
        <v>95000</v>
      </c>
    </row>
    <row r="23" spans="1:19" s="211" customFormat="1" ht="18">
      <c r="A23" s="205">
        <v>16</v>
      </c>
      <c r="B23" s="206" t="s">
        <v>304</v>
      </c>
      <c r="C23" s="207" t="s">
        <v>67</v>
      </c>
      <c r="D23" s="208">
        <v>0</v>
      </c>
      <c r="E23" s="208">
        <v>1</v>
      </c>
      <c r="F23" s="208">
        <v>4</v>
      </c>
      <c r="G23" s="208">
        <v>10</v>
      </c>
      <c r="H23" s="208">
        <v>1</v>
      </c>
      <c r="I23" s="209">
        <v>9</v>
      </c>
      <c r="J23" s="208">
        <v>5850</v>
      </c>
      <c r="K23" s="208">
        <v>2</v>
      </c>
      <c r="L23" s="208">
        <f t="shared" si="0"/>
        <v>11700</v>
      </c>
      <c r="M23" s="208">
        <v>3</v>
      </c>
      <c r="N23" s="208">
        <f t="shared" si="1"/>
        <v>17550</v>
      </c>
      <c r="O23" s="208">
        <v>2</v>
      </c>
      <c r="P23" s="208">
        <f t="shared" si="2"/>
        <v>11700</v>
      </c>
      <c r="Q23" s="208">
        <v>2</v>
      </c>
      <c r="R23" s="208">
        <f t="shared" si="3"/>
        <v>11700</v>
      </c>
      <c r="S23" s="210">
        <f t="shared" si="4"/>
        <v>52650</v>
      </c>
    </row>
    <row r="24" spans="1:19" s="211" customFormat="1" ht="36.75">
      <c r="A24" s="205">
        <v>17</v>
      </c>
      <c r="B24" s="212" t="s">
        <v>305</v>
      </c>
      <c r="C24" s="207" t="s">
        <v>306</v>
      </c>
      <c r="D24" s="208">
        <v>0</v>
      </c>
      <c r="E24" s="208">
        <v>1</v>
      </c>
      <c r="F24" s="208">
        <v>1</v>
      </c>
      <c r="G24" s="208">
        <v>2</v>
      </c>
      <c r="H24" s="208">
        <v>0</v>
      </c>
      <c r="I24" s="209">
        <v>2</v>
      </c>
      <c r="J24" s="208">
        <v>5400</v>
      </c>
      <c r="K24" s="208">
        <v>0</v>
      </c>
      <c r="L24" s="208">
        <f t="shared" si="0"/>
        <v>0</v>
      </c>
      <c r="M24" s="208">
        <v>1</v>
      </c>
      <c r="N24" s="208">
        <f t="shared" si="1"/>
        <v>5400</v>
      </c>
      <c r="O24" s="208">
        <v>0</v>
      </c>
      <c r="P24" s="208">
        <f t="shared" si="2"/>
        <v>0</v>
      </c>
      <c r="Q24" s="208">
        <v>1</v>
      </c>
      <c r="R24" s="208">
        <f t="shared" si="3"/>
        <v>5400</v>
      </c>
      <c r="S24" s="210">
        <f t="shared" si="4"/>
        <v>10800</v>
      </c>
    </row>
    <row r="25" spans="1:19" s="211" customFormat="1" ht="18">
      <c r="A25" s="205">
        <v>18</v>
      </c>
      <c r="B25" s="206" t="s">
        <v>307</v>
      </c>
      <c r="C25" s="207" t="s">
        <v>291</v>
      </c>
      <c r="D25" s="208">
        <v>0</v>
      </c>
      <c r="E25" s="208">
        <v>1</v>
      </c>
      <c r="F25" s="208">
        <v>5</v>
      </c>
      <c r="G25" s="208">
        <v>2</v>
      </c>
      <c r="H25" s="208">
        <v>2</v>
      </c>
      <c r="I25" s="209">
        <v>0</v>
      </c>
      <c r="J25" s="208">
        <v>3625</v>
      </c>
      <c r="K25" s="208">
        <v>0</v>
      </c>
      <c r="L25" s="208">
        <f t="shared" si="0"/>
        <v>0</v>
      </c>
      <c r="M25" s="208">
        <v>0</v>
      </c>
      <c r="N25" s="208">
        <f t="shared" si="1"/>
        <v>0</v>
      </c>
      <c r="O25" s="208">
        <v>0</v>
      </c>
      <c r="P25" s="208">
        <f t="shared" si="2"/>
        <v>0</v>
      </c>
      <c r="Q25" s="208">
        <v>0</v>
      </c>
      <c r="R25" s="208">
        <f t="shared" si="3"/>
        <v>0</v>
      </c>
      <c r="S25" s="210">
        <f t="shared" si="4"/>
        <v>0</v>
      </c>
    </row>
    <row r="26" spans="1:19" s="211" customFormat="1" ht="36.75">
      <c r="A26" s="205">
        <v>19</v>
      </c>
      <c r="B26" s="212" t="s">
        <v>308</v>
      </c>
      <c r="C26" s="207" t="s">
        <v>306</v>
      </c>
      <c r="D26" s="208">
        <v>0</v>
      </c>
      <c r="E26" s="208">
        <v>1</v>
      </c>
      <c r="F26" s="208">
        <v>1</v>
      </c>
      <c r="G26" s="208">
        <v>2</v>
      </c>
      <c r="H26" s="208">
        <v>0</v>
      </c>
      <c r="I26" s="209">
        <v>2</v>
      </c>
      <c r="J26" s="208">
        <v>5400</v>
      </c>
      <c r="K26" s="208">
        <v>0</v>
      </c>
      <c r="L26" s="208">
        <f t="shared" si="0"/>
        <v>0</v>
      </c>
      <c r="M26" s="208">
        <v>1</v>
      </c>
      <c r="N26" s="208">
        <f t="shared" si="1"/>
        <v>5400</v>
      </c>
      <c r="O26" s="208">
        <v>0</v>
      </c>
      <c r="P26" s="208">
        <f t="shared" si="2"/>
        <v>0</v>
      </c>
      <c r="Q26" s="208">
        <v>1</v>
      </c>
      <c r="R26" s="208">
        <f t="shared" si="3"/>
        <v>5400</v>
      </c>
      <c r="S26" s="210">
        <f t="shared" si="4"/>
        <v>10800</v>
      </c>
    </row>
    <row r="27" spans="1:19" s="211" customFormat="1" ht="18">
      <c r="A27" s="205">
        <v>20</v>
      </c>
      <c r="B27" s="206" t="s">
        <v>309</v>
      </c>
      <c r="C27" s="207" t="s">
        <v>291</v>
      </c>
      <c r="D27" s="208">
        <v>0</v>
      </c>
      <c r="E27" s="208">
        <v>2</v>
      </c>
      <c r="F27" s="208">
        <v>6</v>
      </c>
      <c r="G27" s="208">
        <v>2</v>
      </c>
      <c r="H27" s="208">
        <v>1</v>
      </c>
      <c r="I27" s="209">
        <v>1</v>
      </c>
      <c r="J27" s="208">
        <v>3625</v>
      </c>
      <c r="K27" s="208">
        <v>1</v>
      </c>
      <c r="L27" s="208">
        <f t="shared" si="0"/>
        <v>3625</v>
      </c>
      <c r="M27" s="208">
        <v>0</v>
      </c>
      <c r="N27" s="208">
        <f t="shared" si="1"/>
        <v>0</v>
      </c>
      <c r="O27" s="208">
        <v>0</v>
      </c>
      <c r="P27" s="208">
        <f t="shared" si="2"/>
        <v>0</v>
      </c>
      <c r="Q27" s="208">
        <v>0</v>
      </c>
      <c r="R27" s="208">
        <f t="shared" si="3"/>
        <v>0</v>
      </c>
      <c r="S27" s="210">
        <f t="shared" si="4"/>
        <v>3625</v>
      </c>
    </row>
    <row r="28" spans="1:19" s="211" customFormat="1" ht="18">
      <c r="A28" s="205">
        <v>21</v>
      </c>
      <c r="B28" s="206" t="s">
        <v>310</v>
      </c>
      <c r="C28" s="207" t="s">
        <v>311</v>
      </c>
      <c r="D28" s="208">
        <v>0</v>
      </c>
      <c r="E28" s="208">
        <v>1</v>
      </c>
      <c r="F28" s="208">
        <v>4</v>
      </c>
      <c r="G28" s="208">
        <v>11</v>
      </c>
      <c r="H28" s="208">
        <v>1</v>
      </c>
      <c r="I28" s="209">
        <v>10</v>
      </c>
      <c r="J28" s="208">
        <v>5850</v>
      </c>
      <c r="K28" s="208">
        <v>2</v>
      </c>
      <c r="L28" s="208">
        <f t="shared" si="0"/>
        <v>11700</v>
      </c>
      <c r="M28" s="208">
        <v>3</v>
      </c>
      <c r="N28" s="208">
        <f t="shared" si="1"/>
        <v>17550</v>
      </c>
      <c r="O28" s="208">
        <v>2</v>
      </c>
      <c r="P28" s="208">
        <f t="shared" si="2"/>
        <v>11700</v>
      </c>
      <c r="Q28" s="208">
        <v>3</v>
      </c>
      <c r="R28" s="208">
        <f t="shared" si="3"/>
        <v>17550</v>
      </c>
      <c r="S28" s="210">
        <f t="shared" si="4"/>
        <v>58500</v>
      </c>
    </row>
    <row r="29" spans="1:19" s="211" customFormat="1" ht="18">
      <c r="A29" s="205">
        <v>22</v>
      </c>
      <c r="B29" s="206" t="s">
        <v>312</v>
      </c>
      <c r="C29" s="207" t="s">
        <v>147</v>
      </c>
      <c r="D29" s="208">
        <v>0</v>
      </c>
      <c r="E29" s="208">
        <v>1000</v>
      </c>
      <c r="F29" s="208">
        <v>1500</v>
      </c>
      <c r="G29" s="208">
        <v>3500</v>
      </c>
      <c r="H29" s="208">
        <v>2500</v>
      </c>
      <c r="I29" s="209">
        <v>1000</v>
      </c>
      <c r="J29" s="208">
        <v>1.8</v>
      </c>
      <c r="K29" s="208">
        <v>0</v>
      </c>
      <c r="L29" s="208">
        <f t="shared" si="0"/>
        <v>0</v>
      </c>
      <c r="M29" s="208">
        <v>1000</v>
      </c>
      <c r="N29" s="208">
        <f t="shared" si="1"/>
        <v>1800</v>
      </c>
      <c r="O29" s="208">
        <v>0</v>
      </c>
      <c r="P29" s="208">
        <f t="shared" si="2"/>
        <v>0</v>
      </c>
      <c r="Q29" s="208">
        <v>0</v>
      </c>
      <c r="R29" s="208">
        <f t="shared" si="3"/>
        <v>0</v>
      </c>
      <c r="S29" s="210">
        <f t="shared" si="4"/>
        <v>1800</v>
      </c>
    </row>
    <row r="30" spans="1:19" s="211" customFormat="1" ht="36.75">
      <c r="A30" s="205">
        <v>23</v>
      </c>
      <c r="B30" s="212" t="s">
        <v>313</v>
      </c>
      <c r="C30" s="207" t="s">
        <v>314</v>
      </c>
      <c r="D30" s="208">
        <v>0</v>
      </c>
      <c r="E30" s="208">
        <v>3</v>
      </c>
      <c r="F30" s="208">
        <v>11</v>
      </c>
      <c r="G30" s="208">
        <v>11</v>
      </c>
      <c r="H30" s="208">
        <v>1</v>
      </c>
      <c r="I30" s="209">
        <v>10</v>
      </c>
      <c r="J30" s="208">
        <v>6200</v>
      </c>
      <c r="K30" s="208">
        <v>2</v>
      </c>
      <c r="L30" s="208">
        <f t="shared" si="0"/>
        <v>12400</v>
      </c>
      <c r="M30" s="208">
        <v>3</v>
      </c>
      <c r="N30" s="208">
        <f t="shared" si="1"/>
        <v>18600</v>
      </c>
      <c r="O30" s="208">
        <v>2</v>
      </c>
      <c r="P30" s="208">
        <f t="shared" si="2"/>
        <v>12400</v>
      </c>
      <c r="Q30" s="208">
        <v>3</v>
      </c>
      <c r="R30" s="208">
        <f t="shared" si="3"/>
        <v>18600</v>
      </c>
      <c r="S30" s="210">
        <f t="shared" si="4"/>
        <v>62000</v>
      </c>
    </row>
    <row r="31" spans="1:19" s="211" customFormat="1" ht="36.75">
      <c r="A31" s="205">
        <v>24</v>
      </c>
      <c r="B31" s="212" t="s">
        <v>315</v>
      </c>
      <c r="C31" s="207" t="s">
        <v>316</v>
      </c>
      <c r="D31" s="208">
        <v>0</v>
      </c>
      <c r="E31" s="208">
        <v>3</v>
      </c>
      <c r="F31" s="208">
        <v>8</v>
      </c>
      <c r="G31" s="208">
        <v>8</v>
      </c>
      <c r="H31" s="208">
        <v>1</v>
      </c>
      <c r="I31" s="209">
        <v>7</v>
      </c>
      <c r="J31" s="208">
        <v>6800</v>
      </c>
      <c r="K31" s="208">
        <v>2</v>
      </c>
      <c r="L31" s="208">
        <f t="shared" si="0"/>
        <v>13600</v>
      </c>
      <c r="M31" s="208">
        <v>2</v>
      </c>
      <c r="N31" s="208">
        <f t="shared" si="1"/>
        <v>13600</v>
      </c>
      <c r="O31" s="208">
        <v>2</v>
      </c>
      <c r="P31" s="208">
        <f t="shared" si="2"/>
        <v>13600</v>
      </c>
      <c r="Q31" s="208">
        <v>1</v>
      </c>
      <c r="R31" s="208">
        <f t="shared" si="3"/>
        <v>6800</v>
      </c>
      <c r="S31" s="210">
        <f t="shared" si="4"/>
        <v>47600</v>
      </c>
    </row>
    <row r="32" spans="1:19" s="211" customFormat="1" ht="36.75">
      <c r="A32" s="205">
        <v>25</v>
      </c>
      <c r="B32" s="212" t="s">
        <v>317</v>
      </c>
      <c r="C32" s="207" t="s">
        <v>318</v>
      </c>
      <c r="D32" s="208">
        <v>0</v>
      </c>
      <c r="E32" s="208">
        <v>1</v>
      </c>
      <c r="F32" s="208">
        <v>6</v>
      </c>
      <c r="G32" s="208">
        <v>6</v>
      </c>
      <c r="H32" s="208">
        <v>0</v>
      </c>
      <c r="I32" s="209">
        <v>6</v>
      </c>
      <c r="J32" s="208">
        <v>4750</v>
      </c>
      <c r="K32" s="208">
        <v>2</v>
      </c>
      <c r="L32" s="208">
        <f t="shared" si="0"/>
        <v>9500</v>
      </c>
      <c r="M32" s="208">
        <v>2</v>
      </c>
      <c r="N32" s="208">
        <f t="shared" si="1"/>
        <v>9500</v>
      </c>
      <c r="O32" s="208">
        <v>2</v>
      </c>
      <c r="P32" s="208">
        <f t="shared" si="2"/>
        <v>9500</v>
      </c>
      <c r="Q32" s="208"/>
      <c r="R32" s="208">
        <f t="shared" si="3"/>
        <v>0</v>
      </c>
      <c r="S32" s="210">
        <f t="shared" si="4"/>
        <v>28500</v>
      </c>
    </row>
    <row r="33" spans="1:19" s="211" customFormat="1" ht="18">
      <c r="A33" s="205">
        <v>26</v>
      </c>
      <c r="B33" s="206" t="s">
        <v>319</v>
      </c>
      <c r="C33" s="207" t="s">
        <v>291</v>
      </c>
      <c r="D33" s="208">
        <v>0</v>
      </c>
      <c r="E33" s="208">
        <v>1</v>
      </c>
      <c r="F33" s="208">
        <v>4</v>
      </c>
      <c r="G33" s="208">
        <v>5</v>
      </c>
      <c r="H33" s="208">
        <v>1</v>
      </c>
      <c r="I33" s="209">
        <v>4</v>
      </c>
      <c r="J33" s="208">
        <v>7200</v>
      </c>
      <c r="K33" s="208">
        <v>1</v>
      </c>
      <c r="L33" s="208">
        <f t="shared" si="0"/>
        <v>7200</v>
      </c>
      <c r="M33" s="208">
        <v>1</v>
      </c>
      <c r="N33" s="208">
        <f t="shared" si="1"/>
        <v>7200</v>
      </c>
      <c r="O33" s="208">
        <v>1</v>
      </c>
      <c r="P33" s="208">
        <f t="shared" si="2"/>
        <v>7200</v>
      </c>
      <c r="Q33" s="208">
        <v>1</v>
      </c>
      <c r="R33" s="208">
        <f t="shared" si="3"/>
        <v>7200</v>
      </c>
      <c r="S33" s="210">
        <f t="shared" si="4"/>
        <v>28800</v>
      </c>
    </row>
    <row r="34" spans="1:19" s="211" customFormat="1" ht="36.75">
      <c r="A34" s="205">
        <v>27</v>
      </c>
      <c r="B34" s="212" t="s">
        <v>320</v>
      </c>
      <c r="C34" s="207" t="s">
        <v>67</v>
      </c>
      <c r="D34" s="208">
        <v>0</v>
      </c>
      <c r="E34" s="208"/>
      <c r="F34" s="208"/>
      <c r="G34" s="208">
        <v>0</v>
      </c>
      <c r="H34" s="208">
        <v>0</v>
      </c>
      <c r="I34" s="209">
        <v>0</v>
      </c>
      <c r="J34" s="208">
        <v>9100</v>
      </c>
      <c r="K34" s="208">
        <v>0</v>
      </c>
      <c r="L34" s="208">
        <f t="shared" si="0"/>
        <v>0</v>
      </c>
      <c r="M34" s="208">
        <v>0</v>
      </c>
      <c r="N34" s="208">
        <f t="shared" si="1"/>
        <v>0</v>
      </c>
      <c r="O34" s="208">
        <v>0</v>
      </c>
      <c r="P34" s="208">
        <f t="shared" si="2"/>
        <v>0</v>
      </c>
      <c r="Q34" s="208">
        <v>0</v>
      </c>
      <c r="R34" s="208">
        <f t="shared" si="3"/>
        <v>0</v>
      </c>
      <c r="S34" s="210">
        <f t="shared" si="4"/>
        <v>0</v>
      </c>
    </row>
    <row r="35" spans="1:19" s="211" customFormat="1" ht="33">
      <c r="A35" s="205">
        <v>28</v>
      </c>
      <c r="B35" s="220" t="s">
        <v>321</v>
      </c>
      <c r="C35" s="207" t="s">
        <v>147</v>
      </c>
      <c r="D35" s="208">
        <v>0</v>
      </c>
      <c r="E35" s="208">
        <v>65</v>
      </c>
      <c r="F35" s="208">
        <v>232</v>
      </c>
      <c r="G35" s="208">
        <v>253</v>
      </c>
      <c r="H35" s="208">
        <v>103</v>
      </c>
      <c r="I35" s="209">
        <v>150</v>
      </c>
      <c r="J35" s="208">
        <v>19.2</v>
      </c>
      <c r="K35" s="208">
        <v>0</v>
      </c>
      <c r="L35" s="208">
        <f t="shared" si="0"/>
        <v>0</v>
      </c>
      <c r="M35" s="208">
        <v>100</v>
      </c>
      <c r="N35" s="208">
        <f t="shared" si="1"/>
        <v>1920</v>
      </c>
      <c r="O35" s="208">
        <v>0</v>
      </c>
      <c r="P35" s="208">
        <f t="shared" si="2"/>
        <v>0</v>
      </c>
      <c r="Q35" s="208">
        <v>50</v>
      </c>
      <c r="R35" s="208">
        <f t="shared" si="3"/>
        <v>960</v>
      </c>
      <c r="S35" s="210">
        <f t="shared" si="4"/>
        <v>2880</v>
      </c>
    </row>
    <row r="36" spans="1:19" s="211" customFormat="1" ht="36.75">
      <c r="A36" s="205">
        <v>29</v>
      </c>
      <c r="B36" s="212" t="s">
        <v>322</v>
      </c>
      <c r="C36" s="207" t="s">
        <v>323</v>
      </c>
      <c r="D36" s="208">
        <v>0</v>
      </c>
      <c r="E36" s="208">
        <v>2</v>
      </c>
      <c r="F36" s="208">
        <v>6</v>
      </c>
      <c r="G36" s="208">
        <v>7</v>
      </c>
      <c r="H36" s="208">
        <v>0</v>
      </c>
      <c r="I36" s="209">
        <v>7</v>
      </c>
      <c r="J36" s="208">
        <v>11400</v>
      </c>
      <c r="K36" s="208">
        <v>2</v>
      </c>
      <c r="L36" s="208">
        <f t="shared" si="0"/>
        <v>22800</v>
      </c>
      <c r="M36" s="208">
        <v>2</v>
      </c>
      <c r="N36" s="208">
        <f t="shared" si="1"/>
        <v>22800</v>
      </c>
      <c r="O36" s="208">
        <v>1</v>
      </c>
      <c r="P36" s="208">
        <f t="shared" si="2"/>
        <v>11400</v>
      </c>
      <c r="Q36" s="208">
        <v>2</v>
      </c>
      <c r="R36" s="208">
        <f t="shared" si="3"/>
        <v>22800</v>
      </c>
      <c r="S36" s="210">
        <f t="shared" si="4"/>
        <v>79800</v>
      </c>
    </row>
    <row r="37" spans="1:19" s="211" customFormat="1" ht="18">
      <c r="A37" s="205">
        <v>30</v>
      </c>
      <c r="B37" s="206" t="s">
        <v>324</v>
      </c>
      <c r="C37" s="207" t="s">
        <v>325</v>
      </c>
      <c r="D37" s="208">
        <v>0</v>
      </c>
      <c r="E37" s="208">
        <v>3</v>
      </c>
      <c r="F37" s="208">
        <v>10</v>
      </c>
      <c r="G37" s="208">
        <v>5</v>
      </c>
      <c r="H37" s="208">
        <v>3</v>
      </c>
      <c r="I37" s="209">
        <v>2</v>
      </c>
      <c r="J37" s="208">
        <v>3565</v>
      </c>
      <c r="K37" s="208">
        <v>0</v>
      </c>
      <c r="L37" s="208">
        <f t="shared" si="0"/>
        <v>0</v>
      </c>
      <c r="M37" s="208">
        <v>2</v>
      </c>
      <c r="N37" s="208">
        <f t="shared" si="1"/>
        <v>7130</v>
      </c>
      <c r="O37" s="208">
        <v>0</v>
      </c>
      <c r="P37" s="208">
        <f t="shared" si="2"/>
        <v>0</v>
      </c>
      <c r="Q37" s="208">
        <v>0</v>
      </c>
      <c r="R37" s="208">
        <f t="shared" si="3"/>
        <v>0</v>
      </c>
      <c r="S37" s="210">
        <f t="shared" si="4"/>
        <v>7130</v>
      </c>
    </row>
    <row r="38" spans="1:19" s="211" customFormat="1" ht="18">
      <c r="A38" s="205">
        <v>31</v>
      </c>
      <c r="B38" s="206" t="s">
        <v>326</v>
      </c>
      <c r="C38" s="207" t="s">
        <v>327</v>
      </c>
      <c r="D38" s="208">
        <v>0</v>
      </c>
      <c r="E38" s="208">
        <v>11</v>
      </c>
      <c r="F38" s="208">
        <v>25</v>
      </c>
      <c r="G38" s="208">
        <v>42</v>
      </c>
      <c r="H38" s="208">
        <v>6</v>
      </c>
      <c r="I38" s="209">
        <v>36</v>
      </c>
      <c r="J38" s="208">
        <v>2875</v>
      </c>
      <c r="K38" s="208">
        <v>9</v>
      </c>
      <c r="L38" s="208">
        <f t="shared" si="0"/>
        <v>25875</v>
      </c>
      <c r="M38" s="208">
        <v>9</v>
      </c>
      <c r="N38" s="208">
        <f t="shared" si="1"/>
        <v>25875</v>
      </c>
      <c r="O38" s="208">
        <v>9</v>
      </c>
      <c r="P38" s="208">
        <f t="shared" si="2"/>
        <v>25875</v>
      </c>
      <c r="Q38" s="208">
        <v>9</v>
      </c>
      <c r="R38" s="208">
        <f t="shared" si="3"/>
        <v>25875</v>
      </c>
      <c r="S38" s="210">
        <f t="shared" si="4"/>
        <v>103500</v>
      </c>
    </row>
    <row r="39" spans="1:19" s="211" customFormat="1" ht="18">
      <c r="A39" s="205">
        <v>32</v>
      </c>
      <c r="B39" s="206" t="s">
        <v>328</v>
      </c>
      <c r="C39" s="207" t="s">
        <v>329</v>
      </c>
      <c r="D39" s="208">
        <v>0</v>
      </c>
      <c r="E39" s="208">
        <v>8</v>
      </c>
      <c r="F39" s="208">
        <v>18</v>
      </c>
      <c r="G39" s="208">
        <v>30</v>
      </c>
      <c r="H39" s="208">
        <v>10</v>
      </c>
      <c r="I39" s="209">
        <v>20</v>
      </c>
      <c r="J39" s="208">
        <v>240</v>
      </c>
      <c r="K39" s="208">
        <v>5</v>
      </c>
      <c r="L39" s="208">
        <f t="shared" si="0"/>
        <v>1200</v>
      </c>
      <c r="M39" s="208">
        <v>5</v>
      </c>
      <c r="N39" s="208">
        <f t="shared" si="1"/>
        <v>1200</v>
      </c>
      <c r="O39" s="208">
        <v>5</v>
      </c>
      <c r="P39" s="208">
        <f t="shared" si="2"/>
        <v>1200</v>
      </c>
      <c r="Q39" s="208">
        <v>5</v>
      </c>
      <c r="R39" s="208">
        <f t="shared" si="3"/>
        <v>1200</v>
      </c>
      <c r="S39" s="210">
        <f t="shared" si="4"/>
        <v>4800</v>
      </c>
    </row>
    <row r="40" spans="1:19" s="211" customFormat="1" ht="18">
      <c r="A40" s="205">
        <v>33</v>
      </c>
      <c r="B40" s="206" t="s">
        <v>330</v>
      </c>
      <c r="C40" s="207" t="s">
        <v>291</v>
      </c>
      <c r="D40" s="208">
        <v>0</v>
      </c>
      <c r="E40" s="208">
        <v>5</v>
      </c>
      <c r="F40" s="208">
        <v>5</v>
      </c>
      <c r="G40" s="208"/>
      <c r="H40" s="208">
        <v>0</v>
      </c>
      <c r="I40" s="209">
        <v>0</v>
      </c>
      <c r="J40" s="208">
        <v>3090</v>
      </c>
      <c r="K40" s="208">
        <v>0</v>
      </c>
      <c r="L40" s="208">
        <f t="shared" si="0"/>
        <v>0</v>
      </c>
      <c r="M40" s="208">
        <v>0</v>
      </c>
      <c r="N40" s="208">
        <f t="shared" si="1"/>
        <v>0</v>
      </c>
      <c r="O40" s="208">
        <v>0</v>
      </c>
      <c r="P40" s="208">
        <f t="shared" si="2"/>
        <v>0</v>
      </c>
      <c r="Q40" s="208">
        <v>0</v>
      </c>
      <c r="R40" s="208">
        <f t="shared" si="3"/>
        <v>0</v>
      </c>
      <c r="S40" s="210">
        <f t="shared" si="4"/>
        <v>0</v>
      </c>
    </row>
    <row r="41" spans="1:19" s="211" customFormat="1" ht="18">
      <c r="A41" s="205">
        <v>34</v>
      </c>
      <c r="B41" s="206" t="s">
        <v>331</v>
      </c>
      <c r="C41" s="207" t="s">
        <v>293</v>
      </c>
      <c r="D41" s="208">
        <v>0</v>
      </c>
      <c r="E41" s="208">
        <v>11</v>
      </c>
      <c r="F41" s="208">
        <v>4</v>
      </c>
      <c r="G41" s="208">
        <v>35</v>
      </c>
      <c r="H41" s="208">
        <v>0</v>
      </c>
      <c r="I41" s="209">
        <v>35</v>
      </c>
      <c r="J41" s="208">
        <v>2490</v>
      </c>
      <c r="K41" s="208">
        <v>5</v>
      </c>
      <c r="L41" s="208">
        <f t="shared" si="0"/>
        <v>12450</v>
      </c>
      <c r="M41" s="208">
        <v>10</v>
      </c>
      <c r="N41" s="208">
        <f t="shared" si="1"/>
        <v>24900</v>
      </c>
      <c r="O41" s="208">
        <v>10</v>
      </c>
      <c r="P41" s="208">
        <f t="shared" si="2"/>
        <v>24900</v>
      </c>
      <c r="Q41" s="208">
        <v>10</v>
      </c>
      <c r="R41" s="208">
        <f t="shared" si="3"/>
        <v>24900</v>
      </c>
      <c r="S41" s="210">
        <f t="shared" si="4"/>
        <v>87150</v>
      </c>
    </row>
    <row r="42" spans="1:19" s="211" customFormat="1" ht="18">
      <c r="A42" s="205">
        <v>35</v>
      </c>
      <c r="B42" s="206" t="s">
        <v>332</v>
      </c>
      <c r="C42" s="207" t="s">
        <v>333</v>
      </c>
      <c r="D42" s="208">
        <v>0</v>
      </c>
      <c r="E42" s="208"/>
      <c r="F42" s="208"/>
      <c r="G42" s="208">
        <v>0</v>
      </c>
      <c r="H42" s="208">
        <v>0</v>
      </c>
      <c r="I42" s="209">
        <v>0</v>
      </c>
      <c r="J42" s="208">
        <v>10000</v>
      </c>
      <c r="K42" s="208">
        <v>0</v>
      </c>
      <c r="L42" s="208">
        <f t="shared" si="0"/>
        <v>0</v>
      </c>
      <c r="M42" s="208">
        <v>0</v>
      </c>
      <c r="N42" s="208">
        <f t="shared" si="1"/>
        <v>0</v>
      </c>
      <c r="O42" s="208">
        <v>0</v>
      </c>
      <c r="P42" s="208">
        <f t="shared" si="2"/>
        <v>0</v>
      </c>
      <c r="Q42" s="208">
        <v>0</v>
      </c>
      <c r="R42" s="208">
        <f t="shared" si="3"/>
        <v>0</v>
      </c>
      <c r="S42" s="210">
        <f t="shared" si="4"/>
        <v>0</v>
      </c>
    </row>
    <row r="43" spans="1:19" s="211" customFormat="1" ht="18">
      <c r="A43" s="205">
        <v>36</v>
      </c>
      <c r="B43" s="206" t="s">
        <v>334</v>
      </c>
      <c r="C43" s="207" t="s">
        <v>335</v>
      </c>
      <c r="D43" s="208">
        <v>0</v>
      </c>
      <c r="E43" s="208"/>
      <c r="F43" s="208">
        <v>4</v>
      </c>
      <c r="G43" s="208">
        <v>5</v>
      </c>
      <c r="H43" s="208">
        <v>1</v>
      </c>
      <c r="I43" s="209">
        <v>4</v>
      </c>
      <c r="J43" s="208">
        <v>3500</v>
      </c>
      <c r="K43" s="208">
        <v>1</v>
      </c>
      <c r="L43" s="208">
        <f t="shared" si="0"/>
        <v>3500</v>
      </c>
      <c r="M43" s="208">
        <v>1</v>
      </c>
      <c r="N43" s="208">
        <f t="shared" si="1"/>
        <v>3500</v>
      </c>
      <c r="O43" s="208">
        <v>1</v>
      </c>
      <c r="P43" s="208">
        <f t="shared" si="2"/>
        <v>3500</v>
      </c>
      <c r="Q43" s="208">
        <v>1</v>
      </c>
      <c r="R43" s="208">
        <f t="shared" si="3"/>
        <v>3500</v>
      </c>
      <c r="S43" s="210">
        <f t="shared" si="4"/>
        <v>14000</v>
      </c>
    </row>
    <row r="44" spans="1:19" s="211" customFormat="1" ht="18">
      <c r="A44" s="205">
        <v>37</v>
      </c>
      <c r="B44" s="206" t="s">
        <v>336</v>
      </c>
      <c r="C44" s="207" t="s">
        <v>337</v>
      </c>
      <c r="D44" s="208">
        <v>0</v>
      </c>
      <c r="E44" s="208"/>
      <c r="F44" s="208">
        <v>2</v>
      </c>
      <c r="G44" s="208">
        <v>1</v>
      </c>
      <c r="H44" s="208">
        <v>1</v>
      </c>
      <c r="I44" s="209">
        <v>0</v>
      </c>
      <c r="J44" s="208">
        <v>7700</v>
      </c>
      <c r="K44" s="208">
        <v>0</v>
      </c>
      <c r="L44" s="208">
        <f t="shared" si="0"/>
        <v>0</v>
      </c>
      <c r="M44" s="208">
        <v>0</v>
      </c>
      <c r="N44" s="208">
        <f t="shared" si="1"/>
        <v>0</v>
      </c>
      <c r="O44" s="208">
        <v>0</v>
      </c>
      <c r="P44" s="208">
        <f t="shared" si="2"/>
        <v>0</v>
      </c>
      <c r="Q44" s="208">
        <v>0</v>
      </c>
      <c r="R44" s="208">
        <f t="shared" si="3"/>
        <v>0</v>
      </c>
      <c r="S44" s="210">
        <f t="shared" si="4"/>
        <v>0</v>
      </c>
    </row>
    <row r="45" spans="1:19" s="211" customFormat="1" ht="18">
      <c r="A45" s="205">
        <v>38</v>
      </c>
      <c r="B45" s="206" t="s">
        <v>338</v>
      </c>
      <c r="C45" s="207" t="s">
        <v>339</v>
      </c>
      <c r="D45" s="208">
        <v>0</v>
      </c>
      <c r="E45" s="208">
        <v>1</v>
      </c>
      <c r="F45" s="208">
        <v>5</v>
      </c>
      <c r="G45" s="208">
        <v>2</v>
      </c>
      <c r="H45" s="208">
        <v>1</v>
      </c>
      <c r="I45" s="209">
        <v>1</v>
      </c>
      <c r="J45" s="208">
        <v>13820</v>
      </c>
      <c r="K45" s="208">
        <v>0</v>
      </c>
      <c r="L45" s="208">
        <f t="shared" si="0"/>
        <v>0</v>
      </c>
      <c r="M45" s="208">
        <v>1</v>
      </c>
      <c r="N45" s="208">
        <f t="shared" si="1"/>
        <v>13820</v>
      </c>
      <c r="O45" s="208">
        <v>0</v>
      </c>
      <c r="P45" s="208">
        <f t="shared" si="2"/>
        <v>0</v>
      </c>
      <c r="Q45" s="208">
        <v>0</v>
      </c>
      <c r="R45" s="208">
        <f t="shared" si="3"/>
        <v>0</v>
      </c>
      <c r="S45" s="210">
        <f t="shared" si="4"/>
        <v>13820</v>
      </c>
    </row>
    <row r="46" spans="1:19" s="211" customFormat="1" ht="18">
      <c r="A46" s="205">
        <v>39</v>
      </c>
      <c r="B46" s="206" t="s">
        <v>340</v>
      </c>
      <c r="C46" s="207" t="s">
        <v>339</v>
      </c>
      <c r="D46" s="208">
        <v>0</v>
      </c>
      <c r="E46" s="208">
        <v>2</v>
      </c>
      <c r="F46" s="208">
        <v>5</v>
      </c>
      <c r="G46" s="208">
        <v>2</v>
      </c>
      <c r="H46" s="208">
        <v>1</v>
      </c>
      <c r="I46" s="209">
        <v>1</v>
      </c>
      <c r="J46" s="208">
        <v>13820</v>
      </c>
      <c r="K46" s="208">
        <v>0</v>
      </c>
      <c r="L46" s="208">
        <f t="shared" si="0"/>
        <v>0</v>
      </c>
      <c r="M46" s="208">
        <v>1</v>
      </c>
      <c r="N46" s="208">
        <f t="shared" si="1"/>
        <v>13820</v>
      </c>
      <c r="O46" s="208">
        <v>0</v>
      </c>
      <c r="P46" s="208">
        <f t="shared" si="2"/>
        <v>0</v>
      </c>
      <c r="Q46" s="208">
        <v>0</v>
      </c>
      <c r="R46" s="208">
        <f t="shared" si="3"/>
        <v>0</v>
      </c>
      <c r="S46" s="210">
        <f t="shared" si="4"/>
        <v>13820</v>
      </c>
    </row>
    <row r="47" spans="1:19" s="211" customFormat="1" ht="18">
      <c r="A47" s="205">
        <v>40</v>
      </c>
      <c r="B47" s="206" t="s">
        <v>341</v>
      </c>
      <c r="C47" s="207" t="s">
        <v>342</v>
      </c>
      <c r="D47" s="208">
        <v>0</v>
      </c>
      <c r="E47" s="208">
        <v>11</v>
      </c>
      <c r="F47" s="208">
        <v>39</v>
      </c>
      <c r="G47" s="208">
        <v>45</v>
      </c>
      <c r="H47" s="208">
        <v>5</v>
      </c>
      <c r="I47" s="209">
        <v>40</v>
      </c>
      <c r="J47" s="208">
        <v>1650</v>
      </c>
      <c r="K47" s="208">
        <v>10</v>
      </c>
      <c r="L47" s="208">
        <f t="shared" si="0"/>
        <v>16500</v>
      </c>
      <c r="M47" s="208">
        <v>10</v>
      </c>
      <c r="N47" s="208">
        <f t="shared" si="1"/>
        <v>16500</v>
      </c>
      <c r="O47" s="208">
        <v>10</v>
      </c>
      <c r="P47" s="208">
        <f t="shared" si="2"/>
        <v>16500</v>
      </c>
      <c r="Q47" s="208">
        <v>10</v>
      </c>
      <c r="R47" s="208">
        <f t="shared" si="3"/>
        <v>16500</v>
      </c>
      <c r="S47" s="210">
        <f t="shared" si="4"/>
        <v>66000</v>
      </c>
    </row>
    <row r="48" spans="1:19" s="211" customFormat="1" ht="18">
      <c r="A48" s="205">
        <v>41</v>
      </c>
      <c r="B48" s="206" t="s">
        <v>343</v>
      </c>
      <c r="C48" s="207" t="s">
        <v>344</v>
      </c>
      <c r="D48" s="208">
        <v>0</v>
      </c>
      <c r="E48" s="208"/>
      <c r="F48" s="208">
        <v>46600</v>
      </c>
      <c r="G48" s="208">
        <v>53400</v>
      </c>
      <c r="H48" s="208">
        <v>8400</v>
      </c>
      <c r="I48" s="209">
        <v>45000</v>
      </c>
      <c r="J48" s="208">
        <v>7.918</v>
      </c>
      <c r="K48" s="338">
        <v>15000</v>
      </c>
      <c r="L48" s="208">
        <f t="shared" si="0"/>
        <v>118770</v>
      </c>
      <c r="M48" s="338">
        <v>10000</v>
      </c>
      <c r="N48" s="208">
        <f t="shared" si="1"/>
        <v>79180</v>
      </c>
      <c r="O48" s="338">
        <v>15000</v>
      </c>
      <c r="P48" s="208">
        <f t="shared" si="2"/>
        <v>118770</v>
      </c>
      <c r="Q48" s="208">
        <v>5000</v>
      </c>
      <c r="R48" s="208">
        <f t="shared" si="3"/>
        <v>39590</v>
      </c>
      <c r="S48" s="210">
        <f t="shared" si="4"/>
        <v>356310</v>
      </c>
    </row>
    <row r="49" spans="1:19" s="211" customFormat="1" ht="36.75">
      <c r="A49" s="205">
        <v>42</v>
      </c>
      <c r="B49" s="212" t="s">
        <v>345</v>
      </c>
      <c r="C49" s="207" t="s">
        <v>344</v>
      </c>
      <c r="D49" s="208">
        <v>0</v>
      </c>
      <c r="E49" s="208">
        <v>3950</v>
      </c>
      <c r="F49" s="208">
        <v>11100</v>
      </c>
      <c r="G49" s="208">
        <v>12050</v>
      </c>
      <c r="H49" s="208">
        <v>4050</v>
      </c>
      <c r="I49" s="209">
        <v>8000</v>
      </c>
      <c r="J49" s="208">
        <v>4</v>
      </c>
      <c r="K49" s="208">
        <v>2000</v>
      </c>
      <c r="L49" s="208">
        <f t="shared" si="0"/>
        <v>8000</v>
      </c>
      <c r="M49" s="208">
        <v>2000</v>
      </c>
      <c r="N49" s="208">
        <f t="shared" si="1"/>
        <v>8000</v>
      </c>
      <c r="O49" s="208">
        <v>2000</v>
      </c>
      <c r="P49" s="208">
        <f t="shared" si="2"/>
        <v>8000</v>
      </c>
      <c r="Q49" s="208">
        <v>2000</v>
      </c>
      <c r="R49" s="208">
        <f t="shared" si="3"/>
        <v>8000</v>
      </c>
      <c r="S49" s="210">
        <f t="shared" si="4"/>
        <v>32000</v>
      </c>
    </row>
    <row r="50" spans="1:19" s="211" customFormat="1" ht="18">
      <c r="A50" s="205">
        <v>43</v>
      </c>
      <c r="B50" s="206" t="s">
        <v>346</v>
      </c>
      <c r="C50" s="207" t="s">
        <v>285</v>
      </c>
      <c r="D50" s="208">
        <v>0</v>
      </c>
      <c r="E50" s="208">
        <v>1</v>
      </c>
      <c r="F50" s="208">
        <v>6</v>
      </c>
      <c r="G50" s="208">
        <v>11</v>
      </c>
      <c r="H50" s="208">
        <v>1</v>
      </c>
      <c r="I50" s="209">
        <v>10</v>
      </c>
      <c r="J50" s="208">
        <v>12200</v>
      </c>
      <c r="K50" s="208">
        <v>2</v>
      </c>
      <c r="L50" s="208">
        <f t="shared" si="0"/>
        <v>24400</v>
      </c>
      <c r="M50" s="208">
        <v>3</v>
      </c>
      <c r="N50" s="208">
        <f t="shared" si="1"/>
        <v>36600</v>
      </c>
      <c r="O50" s="208">
        <v>3</v>
      </c>
      <c r="P50" s="208">
        <f t="shared" si="2"/>
        <v>36600</v>
      </c>
      <c r="Q50" s="208">
        <v>2</v>
      </c>
      <c r="R50" s="208">
        <f t="shared" si="3"/>
        <v>24400</v>
      </c>
      <c r="S50" s="210">
        <f t="shared" si="4"/>
        <v>122000</v>
      </c>
    </row>
    <row r="51" spans="1:19" s="211" customFormat="1" ht="18">
      <c r="A51" s="205">
        <v>44</v>
      </c>
      <c r="B51" s="206" t="s">
        <v>347</v>
      </c>
      <c r="C51" s="207" t="s">
        <v>285</v>
      </c>
      <c r="D51" s="208">
        <v>0</v>
      </c>
      <c r="E51" s="208">
        <v>1</v>
      </c>
      <c r="F51" s="208">
        <v>6</v>
      </c>
      <c r="G51" s="208">
        <v>11</v>
      </c>
      <c r="H51" s="208">
        <v>1</v>
      </c>
      <c r="I51" s="209">
        <v>10</v>
      </c>
      <c r="J51" s="208">
        <v>12200</v>
      </c>
      <c r="K51" s="208">
        <v>2</v>
      </c>
      <c r="L51" s="208">
        <f t="shared" si="0"/>
        <v>24400</v>
      </c>
      <c r="M51" s="208">
        <v>3</v>
      </c>
      <c r="N51" s="208">
        <f t="shared" si="1"/>
        <v>36600</v>
      </c>
      <c r="O51" s="208">
        <v>3</v>
      </c>
      <c r="P51" s="208">
        <f t="shared" si="2"/>
        <v>36600</v>
      </c>
      <c r="Q51" s="208">
        <v>2</v>
      </c>
      <c r="R51" s="208">
        <f t="shared" si="3"/>
        <v>24400</v>
      </c>
      <c r="S51" s="210">
        <f t="shared" si="4"/>
        <v>122000</v>
      </c>
    </row>
    <row r="52" spans="1:19" s="211" customFormat="1" ht="18">
      <c r="A52" s="205">
        <v>45</v>
      </c>
      <c r="B52" s="213" t="s">
        <v>348</v>
      </c>
      <c r="C52" s="207" t="s">
        <v>67</v>
      </c>
      <c r="D52" s="208">
        <v>0</v>
      </c>
      <c r="E52" s="208">
        <v>3</v>
      </c>
      <c r="F52" s="208">
        <v>4</v>
      </c>
      <c r="G52" s="208">
        <v>7</v>
      </c>
      <c r="H52" s="208">
        <v>0</v>
      </c>
      <c r="I52" s="209">
        <v>7</v>
      </c>
      <c r="J52" s="208">
        <v>11400</v>
      </c>
      <c r="K52" s="208">
        <v>2</v>
      </c>
      <c r="L52" s="208">
        <f t="shared" si="0"/>
        <v>22800</v>
      </c>
      <c r="M52" s="208">
        <v>2</v>
      </c>
      <c r="N52" s="208">
        <f t="shared" si="1"/>
        <v>22800</v>
      </c>
      <c r="O52" s="208">
        <v>2</v>
      </c>
      <c r="P52" s="208">
        <f t="shared" si="2"/>
        <v>22800</v>
      </c>
      <c r="Q52" s="208">
        <v>1</v>
      </c>
      <c r="R52" s="208">
        <f t="shared" si="3"/>
        <v>11400</v>
      </c>
      <c r="S52" s="210">
        <f t="shared" si="4"/>
        <v>79800</v>
      </c>
    </row>
    <row r="53" spans="1:19" s="211" customFormat="1" ht="18">
      <c r="A53" s="205">
        <v>46</v>
      </c>
      <c r="B53" s="213" t="s">
        <v>349</v>
      </c>
      <c r="C53" s="207" t="s">
        <v>67</v>
      </c>
      <c r="D53" s="208">
        <v>0</v>
      </c>
      <c r="E53" s="208">
        <v>3</v>
      </c>
      <c r="F53" s="208">
        <v>4</v>
      </c>
      <c r="G53" s="208">
        <v>7</v>
      </c>
      <c r="H53" s="208">
        <v>0</v>
      </c>
      <c r="I53" s="209">
        <v>7</v>
      </c>
      <c r="J53" s="208">
        <v>11400</v>
      </c>
      <c r="K53" s="208">
        <v>2</v>
      </c>
      <c r="L53" s="208">
        <f t="shared" si="0"/>
        <v>22800</v>
      </c>
      <c r="M53" s="208">
        <v>2</v>
      </c>
      <c r="N53" s="208">
        <f t="shared" si="1"/>
        <v>22800</v>
      </c>
      <c r="O53" s="208">
        <v>2</v>
      </c>
      <c r="P53" s="208">
        <f t="shared" si="2"/>
        <v>22800</v>
      </c>
      <c r="Q53" s="208">
        <v>1</v>
      </c>
      <c r="R53" s="208">
        <f t="shared" si="3"/>
        <v>11400</v>
      </c>
      <c r="S53" s="210">
        <f t="shared" si="4"/>
        <v>79800</v>
      </c>
    </row>
    <row r="54" spans="1:19" s="211" customFormat="1" ht="18">
      <c r="A54" s="205">
        <v>47</v>
      </c>
      <c r="B54" s="206" t="s">
        <v>350</v>
      </c>
      <c r="C54" s="207" t="s">
        <v>67</v>
      </c>
      <c r="D54" s="208">
        <v>0</v>
      </c>
      <c r="E54" s="208">
        <v>2</v>
      </c>
      <c r="F54" s="208">
        <v>3</v>
      </c>
      <c r="G54" s="208">
        <v>6</v>
      </c>
      <c r="H54" s="208">
        <v>2</v>
      </c>
      <c r="I54" s="209">
        <v>4</v>
      </c>
      <c r="J54" s="208">
        <v>7600</v>
      </c>
      <c r="K54" s="208">
        <v>0</v>
      </c>
      <c r="L54" s="208">
        <f t="shared" si="0"/>
        <v>0</v>
      </c>
      <c r="M54" s="208">
        <v>2</v>
      </c>
      <c r="N54" s="208">
        <f t="shared" si="1"/>
        <v>15200</v>
      </c>
      <c r="O54" s="208">
        <v>0</v>
      </c>
      <c r="P54" s="208">
        <f t="shared" si="2"/>
        <v>0</v>
      </c>
      <c r="Q54" s="208">
        <v>2</v>
      </c>
      <c r="R54" s="208">
        <f t="shared" si="3"/>
        <v>15200</v>
      </c>
      <c r="S54" s="210">
        <f t="shared" si="4"/>
        <v>30400</v>
      </c>
    </row>
    <row r="55" spans="1:19" s="211" customFormat="1" ht="18">
      <c r="A55" s="205">
        <v>48</v>
      </c>
      <c r="B55" s="206" t="s">
        <v>351</v>
      </c>
      <c r="C55" s="207" t="s">
        <v>147</v>
      </c>
      <c r="D55" s="208">
        <v>0</v>
      </c>
      <c r="E55" s="208">
        <v>15</v>
      </c>
      <c r="F55" s="208">
        <v>60</v>
      </c>
      <c r="G55" s="208">
        <v>125</v>
      </c>
      <c r="H55" s="208">
        <v>125</v>
      </c>
      <c r="I55" s="209">
        <v>0</v>
      </c>
      <c r="J55" s="208">
        <v>24</v>
      </c>
      <c r="K55" s="208">
        <v>0</v>
      </c>
      <c r="L55" s="208">
        <f t="shared" si="0"/>
        <v>0</v>
      </c>
      <c r="M55" s="208">
        <v>0</v>
      </c>
      <c r="N55" s="208">
        <f t="shared" si="1"/>
        <v>0</v>
      </c>
      <c r="O55" s="208">
        <v>0</v>
      </c>
      <c r="P55" s="208">
        <f t="shared" si="2"/>
        <v>0</v>
      </c>
      <c r="Q55" s="208">
        <v>0</v>
      </c>
      <c r="R55" s="208">
        <f t="shared" si="3"/>
        <v>0</v>
      </c>
      <c r="S55" s="210">
        <f t="shared" si="4"/>
        <v>0</v>
      </c>
    </row>
    <row r="56" spans="1:19" s="211" customFormat="1" ht="18">
      <c r="A56" s="205">
        <v>49</v>
      </c>
      <c r="B56" s="206" t="s">
        <v>352</v>
      </c>
      <c r="C56" s="207" t="s">
        <v>147</v>
      </c>
      <c r="D56" s="208">
        <v>0</v>
      </c>
      <c r="E56" s="208">
        <v>23</v>
      </c>
      <c r="F56" s="208">
        <v>53</v>
      </c>
      <c r="G56" s="208">
        <v>124</v>
      </c>
      <c r="H56" s="208">
        <v>24</v>
      </c>
      <c r="I56" s="209">
        <v>100</v>
      </c>
      <c r="J56" s="208">
        <v>7.5</v>
      </c>
      <c r="K56" s="208">
        <v>0</v>
      </c>
      <c r="L56" s="208">
        <f t="shared" si="0"/>
        <v>0</v>
      </c>
      <c r="M56" s="208">
        <v>100</v>
      </c>
      <c r="N56" s="208">
        <f t="shared" si="1"/>
        <v>750</v>
      </c>
      <c r="O56" s="208">
        <v>0</v>
      </c>
      <c r="P56" s="208">
        <f t="shared" si="2"/>
        <v>0</v>
      </c>
      <c r="Q56" s="208">
        <v>0</v>
      </c>
      <c r="R56" s="208">
        <f t="shared" si="3"/>
        <v>0</v>
      </c>
      <c r="S56" s="210">
        <f t="shared" si="4"/>
        <v>750</v>
      </c>
    </row>
    <row r="57" spans="1:19" s="211" customFormat="1" ht="18">
      <c r="A57" s="205">
        <v>50</v>
      </c>
      <c r="B57" s="213" t="s">
        <v>353</v>
      </c>
      <c r="C57" s="207" t="s">
        <v>354</v>
      </c>
      <c r="D57" s="208">
        <v>0</v>
      </c>
      <c r="E57" s="208">
        <v>3</v>
      </c>
      <c r="F57" s="208">
        <v>8</v>
      </c>
      <c r="G57" s="208">
        <v>10</v>
      </c>
      <c r="H57" s="208">
        <v>5</v>
      </c>
      <c r="I57" s="209">
        <v>5</v>
      </c>
      <c r="J57" s="208">
        <v>2000</v>
      </c>
      <c r="K57" s="208">
        <v>0</v>
      </c>
      <c r="L57" s="208">
        <f t="shared" si="0"/>
        <v>0</v>
      </c>
      <c r="M57" s="208">
        <v>2</v>
      </c>
      <c r="N57" s="208">
        <f t="shared" si="1"/>
        <v>4000</v>
      </c>
      <c r="O57" s="208">
        <v>0</v>
      </c>
      <c r="P57" s="208">
        <f t="shared" si="2"/>
        <v>0</v>
      </c>
      <c r="Q57" s="208">
        <v>3</v>
      </c>
      <c r="R57" s="208">
        <f t="shared" si="3"/>
        <v>6000</v>
      </c>
      <c r="S57" s="210">
        <f t="shared" si="4"/>
        <v>10000</v>
      </c>
    </row>
    <row r="58" spans="1:19" s="211" customFormat="1" ht="18">
      <c r="A58" s="205">
        <v>51</v>
      </c>
      <c r="B58" s="206" t="s">
        <v>355</v>
      </c>
      <c r="C58" s="207" t="s">
        <v>287</v>
      </c>
      <c r="D58" s="208">
        <v>0</v>
      </c>
      <c r="E58" s="208">
        <v>2</v>
      </c>
      <c r="F58" s="208">
        <v>5</v>
      </c>
      <c r="G58" s="208">
        <v>2</v>
      </c>
      <c r="H58" s="208">
        <v>2</v>
      </c>
      <c r="I58" s="209">
        <v>0</v>
      </c>
      <c r="J58" s="208">
        <v>3140</v>
      </c>
      <c r="K58" s="208">
        <v>0</v>
      </c>
      <c r="L58" s="208">
        <f t="shared" si="0"/>
        <v>0</v>
      </c>
      <c r="M58" s="208">
        <v>0</v>
      </c>
      <c r="N58" s="208">
        <f t="shared" si="1"/>
        <v>0</v>
      </c>
      <c r="O58" s="208">
        <v>0</v>
      </c>
      <c r="P58" s="208">
        <f t="shared" si="2"/>
        <v>0</v>
      </c>
      <c r="Q58" s="208">
        <v>0</v>
      </c>
      <c r="R58" s="208">
        <f t="shared" si="3"/>
        <v>0</v>
      </c>
      <c r="S58" s="210">
        <f t="shared" si="4"/>
        <v>0</v>
      </c>
    </row>
    <row r="59" spans="1:19" s="211" customFormat="1" ht="18">
      <c r="A59" s="205">
        <v>52</v>
      </c>
      <c r="B59" s="206" t="s">
        <v>356</v>
      </c>
      <c r="C59" s="207" t="s">
        <v>289</v>
      </c>
      <c r="D59" s="208">
        <v>0</v>
      </c>
      <c r="E59" s="208">
        <v>12</v>
      </c>
      <c r="F59" s="208">
        <v>25</v>
      </c>
      <c r="G59" s="208">
        <v>33</v>
      </c>
      <c r="H59" s="208">
        <v>3</v>
      </c>
      <c r="I59" s="209">
        <v>30</v>
      </c>
      <c r="J59" s="208">
        <v>1265</v>
      </c>
      <c r="K59" s="208">
        <v>10</v>
      </c>
      <c r="L59" s="208">
        <f t="shared" si="0"/>
        <v>12650</v>
      </c>
      <c r="M59" s="208">
        <v>0</v>
      </c>
      <c r="N59" s="208">
        <f t="shared" si="1"/>
        <v>0</v>
      </c>
      <c r="O59" s="208">
        <v>10</v>
      </c>
      <c r="P59" s="208">
        <f t="shared" si="2"/>
        <v>12650</v>
      </c>
      <c r="Q59" s="208">
        <v>10</v>
      </c>
      <c r="R59" s="208">
        <f t="shared" si="3"/>
        <v>12650</v>
      </c>
      <c r="S59" s="210">
        <f t="shared" si="4"/>
        <v>37950</v>
      </c>
    </row>
    <row r="60" spans="1:19" s="211" customFormat="1" ht="18">
      <c r="A60" s="205">
        <v>53</v>
      </c>
      <c r="B60" s="206" t="s">
        <v>357</v>
      </c>
      <c r="C60" s="207" t="s">
        <v>67</v>
      </c>
      <c r="D60" s="208">
        <v>0</v>
      </c>
      <c r="E60" s="208"/>
      <c r="F60" s="208">
        <v>1</v>
      </c>
      <c r="G60" s="208">
        <v>2</v>
      </c>
      <c r="H60" s="208">
        <v>0</v>
      </c>
      <c r="I60" s="209">
        <v>2</v>
      </c>
      <c r="J60" s="208">
        <v>2300</v>
      </c>
      <c r="K60" s="208">
        <v>1</v>
      </c>
      <c r="L60" s="208">
        <f t="shared" si="0"/>
        <v>2300</v>
      </c>
      <c r="M60" s="208">
        <v>0</v>
      </c>
      <c r="N60" s="208">
        <f t="shared" si="1"/>
        <v>0</v>
      </c>
      <c r="O60" s="208">
        <v>1</v>
      </c>
      <c r="P60" s="208">
        <f t="shared" si="2"/>
        <v>2300</v>
      </c>
      <c r="Q60" s="208">
        <v>0</v>
      </c>
      <c r="R60" s="208">
        <f t="shared" si="3"/>
        <v>0</v>
      </c>
      <c r="S60" s="210">
        <f t="shared" si="4"/>
        <v>4600</v>
      </c>
    </row>
    <row r="61" spans="1:19" s="211" customFormat="1" ht="18">
      <c r="A61" s="205">
        <v>54</v>
      </c>
      <c r="B61" s="206" t="s">
        <v>358</v>
      </c>
      <c r="C61" s="207" t="s">
        <v>74</v>
      </c>
      <c r="D61" s="208">
        <v>0</v>
      </c>
      <c r="E61" s="208">
        <v>1</v>
      </c>
      <c r="F61" s="208">
        <v>3</v>
      </c>
      <c r="G61" s="208">
        <v>4</v>
      </c>
      <c r="H61" s="208">
        <v>0</v>
      </c>
      <c r="I61" s="209">
        <v>4</v>
      </c>
      <c r="J61" s="208">
        <v>9000</v>
      </c>
      <c r="K61" s="208">
        <v>1</v>
      </c>
      <c r="L61" s="208">
        <f t="shared" si="0"/>
        <v>9000</v>
      </c>
      <c r="M61" s="208">
        <v>1</v>
      </c>
      <c r="N61" s="208">
        <f t="shared" si="1"/>
        <v>9000</v>
      </c>
      <c r="O61" s="208">
        <v>1</v>
      </c>
      <c r="P61" s="208">
        <f t="shared" si="2"/>
        <v>9000</v>
      </c>
      <c r="Q61" s="208">
        <v>1</v>
      </c>
      <c r="R61" s="208">
        <f t="shared" si="3"/>
        <v>9000</v>
      </c>
      <c r="S61" s="210">
        <f t="shared" si="4"/>
        <v>36000</v>
      </c>
    </row>
    <row r="62" spans="1:19" s="211" customFormat="1" ht="18">
      <c r="A62" s="205">
        <v>55</v>
      </c>
      <c r="B62" s="206" t="s">
        <v>359</v>
      </c>
      <c r="C62" s="207" t="s">
        <v>74</v>
      </c>
      <c r="D62" s="208">
        <v>0</v>
      </c>
      <c r="E62" s="208"/>
      <c r="F62" s="208">
        <v>4</v>
      </c>
      <c r="G62" s="208">
        <v>4</v>
      </c>
      <c r="H62" s="208">
        <v>0</v>
      </c>
      <c r="I62" s="209">
        <v>4</v>
      </c>
      <c r="J62" s="208">
        <v>9000</v>
      </c>
      <c r="K62" s="208">
        <v>1</v>
      </c>
      <c r="L62" s="208">
        <f t="shared" si="0"/>
        <v>9000</v>
      </c>
      <c r="M62" s="208">
        <v>1</v>
      </c>
      <c r="N62" s="208">
        <f t="shared" si="1"/>
        <v>9000</v>
      </c>
      <c r="O62" s="208">
        <v>1</v>
      </c>
      <c r="P62" s="208">
        <f t="shared" si="2"/>
        <v>9000</v>
      </c>
      <c r="Q62" s="208">
        <v>1</v>
      </c>
      <c r="R62" s="208">
        <f t="shared" si="3"/>
        <v>9000</v>
      </c>
      <c r="S62" s="210">
        <f t="shared" si="4"/>
        <v>36000</v>
      </c>
    </row>
    <row r="63" spans="1:19" s="211" customFormat="1" ht="18">
      <c r="A63" s="205">
        <v>56</v>
      </c>
      <c r="B63" s="206" t="s">
        <v>360</v>
      </c>
      <c r="C63" s="207" t="s">
        <v>361</v>
      </c>
      <c r="D63" s="208">
        <v>0</v>
      </c>
      <c r="E63" s="208">
        <v>5</v>
      </c>
      <c r="F63" s="208">
        <v>16</v>
      </c>
      <c r="G63" s="208">
        <v>16</v>
      </c>
      <c r="H63" s="208">
        <v>2</v>
      </c>
      <c r="I63" s="209">
        <v>14</v>
      </c>
      <c r="J63" s="208">
        <v>35000</v>
      </c>
      <c r="K63" s="208">
        <v>4</v>
      </c>
      <c r="L63" s="208">
        <f t="shared" si="0"/>
        <v>140000</v>
      </c>
      <c r="M63" s="208">
        <v>4</v>
      </c>
      <c r="N63" s="208">
        <f t="shared" si="1"/>
        <v>140000</v>
      </c>
      <c r="O63" s="208">
        <v>3</v>
      </c>
      <c r="P63" s="208">
        <f t="shared" si="2"/>
        <v>105000</v>
      </c>
      <c r="Q63" s="208">
        <v>3</v>
      </c>
      <c r="R63" s="208">
        <f t="shared" si="3"/>
        <v>105000</v>
      </c>
      <c r="S63" s="210">
        <f t="shared" si="4"/>
        <v>490000</v>
      </c>
    </row>
    <row r="64" spans="1:19" s="211" customFormat="1" ht="18">
      <c r="A64" s="205">
        <v>57</v>
      </c>
      <c r="B64" s="206" t="s">
        <v>362</v>
      </c>
      <c r="C64" s="207" t="s">
        <v>363</v>
      </c>
      <c r="D64" s="208">
        <v>0</v>
      </c>
      <c r="E64" s="208">
        <v>1</v>
      </c>
      <c r="F64" s="208">
        <v>3</v>
      </c>
      <c r="G64" s="208">
        <v>4</v>
      </c>
      <c r="H64" s="208">
        <v>0</v>
      </c>
      <c r="I64" s="209">
        <v>4</v>
      </c>
      <c r="J64" s="208">
        <v>3640</v>
      </c>
      <c r="K64" s="208">
        <v>1</v>
      </c>
      <c r="L64" s="208">
        <f t="shared" si="0"/>
        <v>3640</v>
      </c>
      <c r="M64" s="208">
        <v>1</v>
      </c>
      <c r="N64" s="208">
        <f t="shared" si="1"/>
        <v>3640</v>
      </c>
      <c r="O64" s="208">
        <v>1</v>
      </c>
      <c r="P64" s="208">
        <f t="shared" si="2"/>
        <v>3640</v>
      </c>
      <c r="Q64" s="208">
        <v>1</v>
      </c>
      <c r="R64" s="208">
        <f t="shared" si="3"/>
        <v>3640</v>
      </c>
      <c r="S64" s="210">
        <f t="shared" si="4"/>
        <v>14560</v>
      </c>
    </row>
    <row r="65" spans="1:19" s="211" customFormat="1" ht="18">
      <c r="A65" s="205">
        <v>58</v>
      </c>
      <c r="B65" s="206" t="s">
        <v>364</v>
      </c>
      <c r="C65" s="207" t="s">
        <v>147</v>
      </c>
      <c r="D65" s="208">
        <v>0</v>
      </c>
      <c r="E65" s="208">
        <v>40</v>
      </c>
      <c r="F65" s="208">
        <v>360</v>
      </c>
      <c r="G65" s="208">
        <v>440</v>
      </c>
      <c r="H65" s="208">
        <v>160</v>
      </c>
      <c r="I65" s="209">
        <v>280</v>
      </c>
      <c r="J65" s="208">
        <v>65</v>
      </c>
      <c r="K65" s="208">
        <v>80</v>
      </c>
      <c r="L65" s="208">
        <f t="shared" si="0"/>
        <v>5200</v>
      </c>
      <c r="M65" s="208">
        <v>80</v>
      </c>
      <c r="N65" s="208">
        <f t="shared" si="1"/>
        <v>5200</v>
      </c>
      <c r="O65" s="208">
        <v>120</v>
      </c>
      <c r="P65" s="208">
        <f t="shared" si="2"/>
        <v>7800</v>
      </c>
      <c r="Q65" s="208">
        <v>0</v>
      </c>
      <c r="R65" s="208">
        <f t="shared" si="3"/>
        <v>0</v>
      </c>
      <c r="S65" s="210">
        <f t="shared" si="4"/>
        <v>18200</v>
      </c>
    </row>
    <row r="66" spans="1:19" s="211" customFormat="1" ht="18">
      <c r="A66" s="205">
        <v>59</v>
      </c>
      <c r="B66" s="206" t="s">
        <v>365</v>
      </c>
      <c r="C66" s="207" t="s">
        <v>147</v>
      </c>
      <c r="D66" s="208">
        <v>0</v>
      </c>
      <c r="E66" s="208">
        <v>120</v>
      </c>
      <c r="F66" s="208">
        <v>680</v>
      </c>
      <c r="G66" s="208">
        <v>840</v>
      </c>
      <c r="H66" s="208">
        <v>80</v>
      </c>
      <c r="I66" s="209">
        <v>760</v>
      </c>
      <c r="J66" s="208">
        <v>65</v>
      </c>
      <c r="K66" s="208">
        <v>200</v>
      </c>
      <c r="L66" s="208">
        <f t="shared" si="0"/>
        <v>13000</v>
      </c>
      <c r="M66" s="208">
        <v>200</v>
      </c>
      <c r="N66" s="208">
        <f t="shared" si="1"/>
        <v>13000</v>
      </c>
      <c r="O66" s="208">
        <v>200</v>
      </c>
      <c r="P66" s="208">
        <f t="shared" si="2"/>
        <v>13000</v>
      </c>
      <c r="Q66" s="208">
        <v>160</v>
      </c>
      <c r="R66" s="208">
        <f t="shared" si="3"/>
        <v>10400</v>
      </c>
      <c r="S66" s="210">
        <f t="shared" si="4"/>
        <v>49400</v>
      </c>
    </row>
    <row r="67" spans="1:19" s="211" customFormat="1" ht="18">
      <c r="A67" s="205">
        <v>60</v>
      </c>
      <c r="B67" s="206" t="s">
        <v>366</v>
      </c>
      <c r="C67" s="207" t="s">
        <v>147</v>
      </c>
      <c r="D67" s="208">
        <v>0</v>
      </c>
      <c r="E67" s="208">
        <v>140</v>
      </c>
      <c r="F67" s="208">
        <v>840</v>
      </c>
      <c r="G67" s="208">
        <v>1010</v>
      </c>
      <c r="H67" s="208">
        <v>110</v>
      </c>
      <c r="I67" s="209">
        <v>900</v>
      </c>
      <c r="J67" s="208">
        <v>10</v>
      </c>
      <c r="K67" s="208">
        <v>300</v>
      </c>
      <c r="L67" s="208">
        <f t="shared" si="0"/>
        <v>3000</v>
      </c>
      <c r="M67" s="208">
        <v>300</v>
      </c>
      <c r="N67" s="208">
        <f t="shared" si="1"/>
        <v>3000</v>
      </c>
      <c r="O67" s="208">
        <v>300</v>
      </c>
      <c r="P67" s="208">
        <f t="shared" si="2"/>
        <v>3000</v>
      </c>
      <c r="Q67" s="208">
        <v>0</v>
      </c>
      <c r="R67" s="208">
        <f t="shared" si="3"/>
        <v>0</v>
      </c>
      <c r="S67" s="210">
        <f t="shared" si="4"/>
        <v>9000</v>
      </c>
    </row>
    <row r="68" spans="1:19" s="211" customFormat="1" ht="18">
      <c r="A68" s="205">
        <v>61</v>
      </c>
      <c r="B68" s="206" t="s">
        <v>367</v>
      </c>
      <c r="C68" s="207" t="s">
        <v>368</v>
      </c>
      <c r="D68" s="208">
        <v>0</v>
      </c>
      <c r="E68" s="208">
        <v>7</v>
      </c>
      <c r="F68" s="208">
        <v>22</v>
      </c>
      <c r="G68" s="208">
        <v>4</v>
      </c>
      <c r="H68" s="208">
        <v>2</v>
      </c>
      <c r="I68" s="209">
        <v>2</v>
      </c>
      <c r="J68" s="208">
        <v>20640</v>
      </c>
      <c r="K68" s="208">
        <v>2</v>
      </c>
      <c r="L68" s="208">
        <f t="shared" si="0"/>
        <v>41280</v>
      </c>
      <c r="M68" s="208">
        <v>0</v>
      </c>
      <c r="N68" s="208">
        <f t="shared" si="1"/>
        <v>0</v>
      </c>
      <c r="O68" s="208">
        <v>0</v>
      </c>
      <c r="P68" s="208">
        <f t="shared" si="2"/>
        <v>0</v>
      </c>
      <c r="Q68" s="208">
        <v>0</v>
      </c>
      <c r="R68" s="208">
        <f t="shared" si="3"/>
        <v>0</v>
      </c>
      <c r="S68" s="210">
        <f t="shared" si="4"/>
        <v>41280</v>
      </c>
    </row>
    <row r="69" spans="1:19" s="211" customFormat="1" ht="18">
      <c r="A69" s="205">
        <v>62</v>
      </c>
      <c r="B69" s="206" t="s">
        <v>369</v>
      </c>
      <c r="C69" s="207" t="s">
        <v>370</v>
      </c>
      <c r="D69" s="208">
        <v>0</v>
      </c>
      <c r="E69" s="208">
        <v>18</v>
      </c>
      <c r="F69" s="208">
        <v>34</v>
      </c>
      <c r="G69" s="208">
        <v>50</v>
      </c>
      <c r="H69" s="208">
        <v>0</v>
      </c>
      <c r="I69" s="209">
        <v>50</v>
      </c>
      <c r="J69" s="208">
        <v>14530</v>
      </c>
      <c r="K69" s="208">
        <v>10</v>
      </c>
      <c r="L69" s="208">
        <f t="shared" si="0"/>
        <v>145300</v>
      </c>
      <c r="M69" s="208">
        <v>15</v>
      </c>
      <c r="N69" s="208">
        <f t="shared" si="1"/>
        <v>217950</v>
      </c>
      <c r="O69" s="208">
        <v>15</v>
      </c>
      <c r="P69" s="208">
        <f t="shared" si="2"/>
        <v>217950</v>
      </c>
      <c r="Q69" s="208">
        <v>10</v>
      </c>
      <c r="R69" s="208">
        <f t="shared" si="3"/>
        <v>145300</v>
      </c>
      <c r="S69" s="210">
        <f t="shared" si="4"/>
        <v>726500</v>
      </c>
    </row>
    <row r="70" spans="1:19" s="211" customFormat="1" ht="18">
      <c r="A70" s="205">
        <v>63</v>
      </c>
      <c r="B70" s="206" t="s">
        <v>371</v>
      </c>
      <c r="C70" s="207" t="s">
        <v>372</v>
      </c>
      <c r="D70" s="208">
        <v>0</v>
      </c>
      <c r="E70" s="208"/>
      <c r="F70" s="208">
        <v>1</v>
      </c>
      <c r="G70" s="208">
        <v>3</v>
      </c>
      <c r="H70" s="208">
        <v>2</v>
      </c>
      <c r="I70" s="209">
        <v>1</v>
      </c>
      <c r="J70" s="208">
        <v>4240</v>
      </c>
      <c r="K70" s="208">
        <v>0</v>
      </c>
      <c r="L70" s="208">
        <f t="shared" si="0"/>
        <v>0</v>
      </c>
      <c r="M70" s="208">
        <v>0</v>
      </c>
      <c r="N70" s="208">
        <f t="shared" si="1"/>
        <v>0</v>
      </c>
      <c r="O70" s="208">
        <v>1</v>
      </c>
      <c r="P70" s="208">
        <f t="shared" si="2"/>
        <v>4240</v>
      </c>
      <c r="Q70" s="208">
        <v>0</v>
      </c>
      <c r="R70" s="208">
        <f t="shared" si="3"/>
        <v>0</v>
      </c>
      <c r="S70" s="210">
        <f t="shared" si="4"/>
        <v>4240</v>
      </c>
    </row>
    <row r="71" spans="1:19" s="211" customFormat="1" ht="18">
      <c r="A71" s="205">
        <v>64</v>
      </c>
      <c r="B71" s="206" t="s">
        <v>373</v>
      </c>
      <c r="C71" s="207" t="s">
        <v>111</v>
      </c>
      <c r="D71" s="208">
        <v>0</v>
      </c>
      <c r="E71" s="208">
        <v>15</v>
      </c>
      <c r="F71" s="208">
        <v>47</v>
      </c>
      <c r="G71" s="208">
        <v>55</v>
      </c>
      <c r="H71" s="208">
        <v>5</v>
      </c>
      <c r="I71" s="209">
        <v>50</v>
      </c>
      <c r="J71" s="208">
        <v>1100</v>
      </c>
      <c r="K71" s="208">
        <v>10</v>
      </c>
      <c r="L71" s="208">
        <f t="shared" si="0"/>
        <v>11000</v>
      </c>
      <c r="M71" s="208">
        <v>10</v>
      </c>
      <c r="N71" s="208">
        <f t="shared" si="1"/>
        <v>11000</v>
      </c>
      <c r="O71" s="208">
        <v>15</v>
      </c>
      <c r="P71" s="208">
        <f t="shared" si="2"/>
        <v>16500</v>
      </c>
      <c r="Q71" s="208">
        <v>15</v>
      </c>
      <c r="R71" s="208">
        <f t="shared" si="3"/>
        <v>16500</v>
      </c>
      <c r="S71" s="210">
        <f t="shared" si="4"/>
        <v>55000</v>
      </c>
    </row>
    <row r="72" spans="1:19" s="211" customFormat="1" ht="18">
      <c r="A72" s="205">
        <v>65</v>
      </c>
      <c r="B72" s="206" t="s">
        <v>374</v>
      </c>
      <c r="C72" s="207" t="s">
        <v>368</v>
      </c>
      <c r="D72" s="208">
        <v>0</v>
      </c>
      <c r="E72" s="208">
        <v>7</v>
      </c>
      <c r="F72" s="208">
        <v>17</v>
      </c>
      <c r="G72" s="208">
        <v>4</v>
      </c>
      <c r="H72" s="208">
        <v>2</v>
      </c>
      <c r="I72" s="209">
        <v>2</v>
      </c>
      <c r="J72" s="208">
        <v>24090</v>
      </c>
      <c r="K72" s="208">
        <v>2</v>
      </c>
      <c r="L72" s="208">
        <f t="shared" si="0"/>
        <v>48180</v>
      </c>
      <c r="M72" s="208">
        <v>0</v>
      </c>
      <c r="N72" s="208">
        <f t="shared" si="1"/>
        <v>0</v>
      </c>
      <c r="O72" s="208">
        <v>0</v>
      </c>
      <c r="P72" s="208">
        <f t="shared" si="2"/>
        <v>0</v>
      </c>
      <c r="Q72" s="208">
        <v>0</v>
      </c>
      <c r="R72" s="208">
        <f t="shared" si="3"/>
        <v>0</v>
      </c>
      <c r="S72" s="210">
        <f t="shared" si="4"/>
        <v>48180</v>
      </c>
    </row>
    <row r="73" spans="1:19" s="211" customFormat="1" ht="18">
      <c r="A73" s="205">
        <v>66</v>
      </c>
      <c r="B73" s="206" t="s">
        <v>375</v>
      </c>
      <c r="C73" s="207" t="s">
        <v>370</v>
      </c>
      <c r="D73" s="208">
        <v>0</v>
      </c>
      <c r="E73" s="208">
        <v>16</v>
      </c>
      <c r="F73" s="208">
        <v>37</v>
      </c>
      <c r="G73" s="208">
        <v>50</v>
      </c>
      <c r="H73" s="208">
        <v>0</v>
      </c>
      <c r="I73" s="209">
        <v>50</v>
      </c>
      <c r="J73" s="208">
        <v>16960</v>
      </c>
      <c r="K73" s="208">
        <v>15</v>
      </c>
      <c r="L73" s="208">
        <f aca="true" t="shared" si="5" ref="L73:L136">K73*J73</f>
        <v>254400</v>
      </c>
      <c r="M73" s="208">
        <v>10</v>
      </c>
      <c r="N73" s="208">
        <f aca="true" t="shared" si="6" ref="N73:N136">M73*J73</f>
        <v>169600</v>
      </c>
      <c r="O73" s="208">
        <v>15</v>
      </c>
      <c r="P73" s="208">
        <f aca="true" t="shared" si="7" ref="P73:P136">O73*J73</f>
        <v>254400</v>
      </c>
      <c r="Q73" s="208">
        <v>10</v>
      </c>
      <c r="R73" s="208">
        <f aca="true" t="shared" si="8" ref="R73:R136">Q73*J73</f>
        <v>169600</v>
      </c>
      <c r="S73" s="210">
        <f aca="true" t="shared" si="9" ref="S73:S136">L73+N73+P73+R73</f>
        <v>848000</v>
      </c>
    </row>
    <row r="74" spans="1:19" s="211" customFormat="1" ht="18">
      <c r="A74" s="205">
        <v>67</v>
      </c>
      <c r="B74" s="206" t="s">
        <v>376</v>
      </c>
      <c r="C74" s="207" t="s">
        <v>377</v>
      </c>
      <c r="D74" s="208">
        <v>0</v>
      </c>
      <c r="E74" s="208">
        <v>2</v>
      </c>
      <c r="F74" s="208">
        <v>4</v>
      </c>
      <c r="G74" s="208">
        <v>6</v>
      </c>
      <c r="H74" s="208">
        <v>2</v>
      </c>
      <c r="I74" s="209">
        <v>4</v>
      </c>
      <c r="J74" s="208">
        <v>7050</v>
      </c>
      <c r="K74" s="208">
        <v>1</v>
      </c>
      <c r="L74" s="208">
        <f t="shared" si="5"/>
        <v>7050</v>
      </c>
      <c r="M74" s="208">
        <v>1</v>
      </c>
      <c r="N74" s="208">
        <f t="shared" si="6"/>
        <v>7050</v>
      </c>
      <c r="O74" s="208">
        <v>1</v>
      </c>
      <c r="P74" s="208">
        <f t="shared" si="7"/>
        <v>7050</v>
      </c>
      <c r="Q74" s="208">
        <v>1</v>
      </c>
      <c r="R74" s="208">
        <f t="shared" si="8"/>
        <v>7050</v>
      </c>
      <c r="S74" s="210">
        <f t="shared" si="9"/>
        <v>28200</v>
      </c>
    </row>
    <row r="75" spans="1:19" s="211" customFormat="1" ht="36.75">
      <c r="A75" s="205">
        <v>68</v>
      </c>
      <c r="B75" s="212" t="s">
        <v>378</v>
      </c>
      <c r="C75" s="207" t="s">
        <v>344</v>
      </c>
      <c r="D75" s="208">
        <v>0</v>
      </c>
      <c r="E75" s="208"/>
      <c r="F75" s="208">
        <v>8800</v>
      </c>
      <c r="G75" s="208">
        <v>10000</v>
      </c>
      <c r="H75" s="208">
        <v>2000</v>
      </c>
      <c r="I75" s="209">
        <v>8000</v>
      </c>
      <c r="J75" s="208">
        <v>4.5</v>
      </c>
      <c r="K75" s="208">
        <v>3000</v>
      </c>
      <c r="L75" s="208">
        <f t="shared" si="5"/>
        <v>13500</v>
      </c>
      <c r="M75" s="208">
        <v>3000</v>
      </c>
      <c r="N75" s="208">
        <f t="shared" si="6"/>
        <v>13500</v>
      </c>
      <c r="O75" s="208">
        <v>2000</v>
      </c>
      <c r="P75" s="208">
        <f t="shared" si="7"/>
        <v>9000</v>
      </c>
      <c r="Q75" s="208">
        <v>0</v>
      </c>
      <c r="R75" s="208">
        <f t="shared" si="8"/>
        <v>0</v>
      </c>
      <c r="S75" s="210">
        <f t="shared" si="9"/>
        <v>36000</v>
      </c>
    </row>
    <row r="76" spans="1:19" s="211" customFormat="1" ht="36.75">
      <c r="A76" s="205">
        <v>69</v>
      </c>
      <c r="B76" s="212" t="s">
        <v>379</v>
      </c>
      <c r="C76" s="207" t="s">
        <v>380</v>
      </c>
      <c r="D76" s="208">
        <v>0</v>
      </c>
      <c r="E76" s="208">
        <v>5150</v>
      </c>
      <c r="F76" s="208">
        <v>7000</v>
      </c>
      <c r="G76" s="208">
        <v>8000</v>
      </c>
      <c r="H76" s="208">
        <v>0</v>
      </c>
      <c r="I76" s="209">
        <v>8000</v>
      </c>
      <c r="J76" s="208">
        <v>4.5</v>
      </c>
      <c r="K76" s="208">
        <v>0</v>
      </c>
      <c r="L76" s="208">
        <f t="shared" si="5"/>
        <v>0</v>
      </c>
      <c r="M76" s="208">
        <v>3000</v>
      </c>
      <c r="N76" s="208">
        <f t="shared" si="6"/>
        <v>13500</v>
      </c>
      <c r="O76" s="208">
        <v>3000</v>
      </c>
      <c r="P76" s="208">
        <f t="shared" si="7"/>
        <v>13500</v>
      </c>
      <c r="Q76" s="208">
        <v>2000</v>
      </c>
      <c r="R76" s="208">
        <f t="shared" si="8"/>
        <v>9000</v>
      </c>
      <c r="S76" s="210">
        <f t="shared" si="9"/>
        <v>36000</v>
      </c>
    </row>
    <row r="77" spans="1:19" s="211" customFormat="1" ht="18">
      <c r="A77" s="205">
        <v>70</v>
      </c>
      <c r="B77" s="206" t="s">
        <v>381</v>
      </c>
      <c r="C77" s="207" t="s">
        <v>335</v>
      </c>
      <c r="D77" s="208">
        <v>0</v>
      </c>
      <c r="E77" s="208">
        <v>3</v>
      </c>
      <c r="F77" s="208">
        <v>11</v>
      </c>
      <c r="G77" s="208">
        <v>22</v>
      </c>
      <c r="H77" s="208">
        <v>18</v>
      </c>
      <c r="I77" s="209">
        <v>4</v>
      </c>
      <c r="J77" s="208">
        <v>2200</v>
      </c>
      <c r="K77" s="208">
        <v>0</v>
      </c>
      <c r="L77" s="208">
        <f t="shared" si="5"/>
        <v>0</v>
      </c>
      <c r="M77" s="208">
        <v>2</v>
      </c>
      <c r="N77" s="208">
        <f t="shared" si="6"/>
        <v>4400</v>
      </c>
      <c r="O77" s="208">
        <v>2</v>
      </c>
      <c r="P77" s="208">
        <f t="shared" si="7"/>
        <v>4400</v>
      </c>
      <c r="Q77" s="208">
        <v>0</v>
      </c>
      <c r="R77" s="208">
        <f t="shared" si="8"/>
        <v>0</v>
      </c>
      <c r="S77" s="210">
        <f t="shared" si="9"/>
        <v>8800</v>
      </c>
    </row>
    <row r="78" spans="1:19" s="211" customFormat="1" ht="18">
      <c r="A78" s="205">
        <v>71</v>
      </c>
      <c r="B78" s="206" t="s">
        <v>382</v>
      </c>
      <c r="C78" s="207" t="s">
        <v>383</v>
      </c>
      <c r="D78" s="208">
        <v>0</v>
      </c>
      <c r="E78" s="208">
        <v>1</v>
      </c>
      <c r="F78" s="208"/>
      <c r="G78" s="208">
        <v>2</v>
      </c>
      <c r="H78" s="208">
        <v>0</v>
      </c>
      <c r="I78" s="209">
        <v>2</v>
      </c>
      <c r="J78" s="208">
        <v>5320</v>
      </c>
      <c r="K78" s="208">
        <v>1</v>
      </c>
      <c r="L78" s="208">
        <f t="shared" si="5"/>
        <v>5320</v>
      </c>
      <c r="M78" s="208">
        <v>0</v>
      </c>
      <c r="N78" s="208">
        <f t="shared" si="6"/>
        <v>0</v>
      </c>
      <c r="O78" s="208">
        <v>1</v>
      </c>
      <c r="P78" s="208">
        <f t="shared" si="7"/>
        <v>5320</v>
      </c>
      <c r="Q78" s="208">
        <v>0</v>
      </c>
      <c r="R78" s="208">
        <f t="shared" si="8"/>
        <v>0</v>
      </c>
      <c r="S78" s="210">
        <f t="shared" si="9"/>
        <v>10640</v>
      </c>
    </row>
    <row r="79" spans="1:19" s="211" customFormat="1" ht="18">
      <c r="A79" s="205">
        <v>72</v>
      </c>
      <c r="B79" s="206" t="s">
        <v>384</v>
      </c>
      <c r="C79" s="207" t="s">
        <v>385</v>
      </c>
      <c r="D79" s="208">
        <v>0</v>
      </c>
      <c r="E79" s="208">
        <v>2</v>
      </c>
      <c r="F79" s="208">
        <v>14</v>
      </c>
      <c r="G79" s="208">
        <v>16</v>
      </c>
      <c r="H79" s="208">
        <v>0</v>
      </c>
      <c r="I79" s="209">
        <v>16</v>
      </c>
      <c r="J79" s="208">
        <v>2375</v>
      </c>
      <c r="K79" s="208">
        <v>4</v>
      </c>
      <c r="L79" s="208">
        <f t="shared" si="5"/>
        <v>9500</v>
      </c>
      <c r="M79" s="208">
        <v>4</v>
      </c>
      <c r="N79" s="208">
        <f t="shared" si="6"/>
        <v>9500</v>
      </c>
      <c r="O79" s="208">
        <v>4</v>
      </c>
      <c r="P79" s="208">
        <f t="shared" si="7"/>
        <v>9500</v>
      </c>
      <c r="Q79" s="208">
        <v>4</v>
      </c>
      <c r="R79" s="208">
        <f t="shared" si="8"/>
        <v>9500</v>
      </c>
      <c r="S79" s="210">
        <f t="shared" si="9"/>
        <v>38000</v>
      </c>
    </row>
    <row r="80" spans="1:19" s="211" customFormat="1" ht="18">
      <c r="A80" s="205">
        <v>73</v>
      </c>
      <c r="B80" s="206" t="s">
        <v>386</v>
      </c>
      <c r="C80" s="207" t="s">
        <v>387</v>
      </c>
      <c r="D80" s="208">
        <v>0</v>
      </c>
      <c r="E80" s="208"/>
      <c r="F80" s="208"/>
      <c r="G80" s="208">
        <v>1</v>
      </c>
      <c r="H80" s="208">
        <v>1</v>
      </c>
      <c r="I80" s="209">
        <v>0</v>
      </c>
      <c r="J80" s="208">
        <v>2520</v>
      </c>
      <c r="K80" s="208">
        <v>0</v>
      </c>
      <c r="L80" s="208">
        <f t="shared" si="5"/>
        <v>0</v>
      </c>
      <c r="M80" s="208">
        <v>0</v>
      </c>
      <c r="N80" s="208">
        <f t="shared" si="6"/>
        <v>0</v>
      </c>
      <c r="O80" s="208">
        <v>0</v>
      </c>
      <c r="P80" s="208">
        <f t="shared" si="7"/>
        <v>0</v>
      </c>
      <c r="Q80" s="208">
        <v>0</v>
      </c>
      <c r="R80" s="208">
        <f t="shared" si="8"/>
        <v>0</v>
      </c>
      <c r="S80" s="210">
        <f t="shared" si="9"/>
        <v>0</v>
      </c>
    </row>
    <row r="81" spans="1:19" s="211" customFormat="1" ht="36.75">
      <c r="A81" s="205">
        <v>74</v>
      </c>
      <c r="B81" s="212" t="s">
        <v>388</v>
      </c>
      <c r="C81" s="207" t="s">
        <v>389</v>
      </c>
      <c r="D81" s="208">
        <v>0</v>
      </c>
      <c r="E81" s="208">
        <v>18</v>
      </c>
      <c r="F81" s="208">
        <v>38</v>
      </c>
      <c r="G81" s="208">
        <v>50</v>
      </c>
      <c r="H81" s="208">
        <v>10</v>
      </c>
      <c r="I81" s="209">
        <v>40</v>
      </c>
      <c r="J81" s="208">
        <v>155</v>
      </c>
      <c r="K81" s="208">
        <v>20</v>
      </c>
      <c r="L81" s="208">
        <f t="shared" si="5"/>
        <v>3100</v>
      </c>
      <c r="M81" s="208">
        <v>0</v>
      </c>
      <c r="N81" s="208">
        <f t="shared" si="6"/>
        <v>0</v>
      </c>
      <c r="O81" s="208">
        <v>20</v>
      </c>
      <c r="P81" s="208">
        <f t="shared" si="7"/>
        <v>3100</v>
      </c>
      <c r="Q81" s="208">
        <v>0</v>
      </c>
      <c r="R81" s="208">
        <f t="shared" si="8"/>
        <v>0</v>
      </c>
      <c r="S81" s="210">
        <f t="shared" si="9"/>
        <v>6200</v>
      </c>
    </row>
    <row r="82" spans="1:19" s="211" customFormat="1" ht="36.75">
      <c r="A82" s="205">
        <v>75</v>
      </c>
      <c r="B82" s="212" t="s">
        <v>390</v>
      </c>
      <c r="C82" s="207" t="s">
        <v>391</v>
      </c>
      <c r="D82" s="208">
        <v>0</v>
      </c>
      <c r="E82" s="208"/>
      <c r="F82" s="208">
        <v>2</v>
      </c>
      <c r="G82" s="208">
        <v>2</v>
      </c>
      <c r="H82" s="208">
        <v>0</v>
      </c>
      <c r="I82" s="209">
        <v>2</v>
      </c>
      <c r="J82" s="208">
        <v>4400</v>
      </c>
      <c r="K82" s="208">
        <v>1</v>
      </c>
      <c r="L82" s="208">
        <f t="shared" si="5"/>
        <v>4400</v>
      </c>
      <c r="M82" s="208">
        <v>0</v>
      </c>
      <c r="N82" s="208">
        <f t="shared" si="6"/>
        <v>0</v>
      </c>
      <c r="O82" s="208">
        <v>1</v>
      </c>
      <c r="P82" s="208">
        <f t="shared" si="7"/>
        <v>4400</v>
      </c>
      <c r="Q82" s="208">
        <v>0</v>
      </c>
      <c r="R82" s="208">
        <f t="shared" si="8"/>
        <v>0</v>
      </c>
      <c r="S82" s="210">
        <f t="shared" si="9"/>
        <v>8800</v>
      </c>
    </row>
    <row r="83" spans="1:19" s="211" customFormat="1" ht="18">
      <c r="A83" s="205">
        <v>76</v>
      </c>
      <c r="B83" s="206" t="s">
        <v>392</v>
      </c>
      <c r="C83" s="207" t="s">
        <v>111</v>
      </c>
      <c r="D83" s="208">
        <v>0</v>
      </c>
      <c r="E83" s="208">
        <v>1</v>
      </c>
      <c r="F83" s="208">
        <v>1</v>
      </c>
      <c r="G83" s="208">
        <v>3</v>
      </c>
      <c r="H83" s="208">
        <v>2</v>
      </c>
      <c r="I83" s="209">
        <v>1</v>
      </c>
      <c r="J83" s="208">
        <v>2200</v>
      </c>
      <c r="K83" s="208">
        <v>0</v>
      </c>
      <c r="L83" s="208">
        <f t="shared" si="5"/>
        <v>0</v>
      </c>
      <c r="M83" s="208">
        <v>0</v>
      </c>
      <c r="N83" s="208">
        <f t="shared" si="6"/>
        <v>0</v>
      </c>
      <c r="O83" s="208">
        <v>1</v>
      </c>
      <c r="P83" s="208">
        <f t="shared" si="7"/>
        <v>2200</v>
      </c>
      <c r="Q83" s="208">
        <v>0</v>
      </c>
      <c r="R83" s="208">
        <f t="shared" si="8"/>
        <v>0</v>
      </c>
      <c r="S83" s="210">
        <f t="shared" si="9"/>
        <v>2200</v>
      </c>
    </row>
    <row r="84" spans="1:19" s="211" customFormat="1" ht="18">
      <c r="A84" s="205">
        <v>77</v>
      </c>
      <c r="B84" s="206" t="s">
        <v>393</v>
      </c>
      <c r="C84" s="207" t="s">
        <v>325</v>
      </c>
      <c r="D84" s="208">
        <v>0</v>
      </c>
      <c r="E84" s="208">
        <v>1</v>
      </c>
      <c r="F84" s="208">
        <v>3</v>
      </c>
      <c r="G84" s="208">
        <v>5</v>
      </c>
      <c r="H84" s="208">
        <v>1</v>
      </c>
      <c r="I84" s="209">
        <v>4</v>
      </c>
      <c r="J84" s="208">
        <v>13300</v>
      </c>
      <c r="K84" s="208">
        <v>1</v>
      </c>
      <c r="L84" s="208">
        <f t="shared" si="5"/>
        <v>13300</v>
      </c>
      <c r="M84" s="208">
        <v>1</v>
      </c>
      <c r="N84" s="208">
        <f t="shared" si="6"/>
        <v>13300</v>
      </c>
      <c r="O84" s="208">
        <v>1</v>
      </c>
      <c r="P84" s="208">
        <f t="shared" si="7"/>
        <v>13300</v>
      </c>
      <c r="Q84" s="208">
        <v>1</v>
      </c>
      <c r="R84" s="208">
        <f t="shared" si="8"/>
        <v>13300</v>
      </c>
      <c r="S84" s="210">
        <f t="shared" si="9"/>
        <v>53200</v>
      </c>
    </row>
    <row r="85" spans="1:19" s="211" customFormat="1" ht="18">
      <c r="A85" s="205">
        <v>78</v>
      </c>
      <c r="B85" s="206" t="s">
        <v>394</v>
      </c>
      <c r="C85" s="207" t="s">
        <v>74</v>
      </c>
      <c r="D85" s="208">
        <v>0</v>
      </c>
      <c r="E85" s="208">
        <v>1</v>
      </c>
      <c r="F85" s="208">
        <v>3</v>
      </c>
      <c r="G85" s="208">
        <v>4</v>
      </c>
      <c r="H85" s="208">
        <v>0</v>
      </c>
      <c r="I85" s="209">
        <v>4</v>
      </c>
      <c r="J85" s="208">
        <v>500</v>
      </c>
      <c r="K85" s="208">
        <v>1</v>
      </c>
      <c r="L85" s="208">
        <f t="shared" si="5"/>
        <v>500</v>
      </c>
      <c r="M85" s="208">
        <v>1</v>
      </c>
      <c r="N85" s="208">
        <f t="shared" si="6"/>
        <v>500</v>
      </c>
      <c r="O85" s="208">
        <v>1</v>
      </c>
      <c r="P85" s="208">
        <f t="shared" si="7"/>
        <v>500</v>
      </c>
      <c r="Q85" s="208">
        <v>1</v>
      </c>
      <c r="R85" s="208">
        <f t="shared" si="8"/>
        <v>500</v>
      </c>
      <c r="S85" s="210">
        <f t="shared" si="9"/>
        <v>2000</v>
      </c>
    </row>
    <row r="86" spans="1:19" s="211" customFormat="1" ht="18">
      <c r="A86" s="205">
        <v>79</v>
      </c>
      <c r="B86" s="206" t="s">
        <v>395</v>
      </c>
      <c r="C86" s="207" t="s">
        <v>74</v>
      </c>
      <c r="D86" s="208">
        <v>0</v>
      </c>
      <c r="E86" s="208">
        <v>1</v>
      </c>
      <c r="F86" s="208">
        <v>3</v>
      </c>
      <c r="G86" s="208">
        <v>4</v>
      </c>
      <c r="H86" s="208">
        <v>0</v>
      </c>
      <c r="I86" s="209">
        <v>4</v>
      </c>
      <c r="J86" s="208">
        <v>500</v>
      </c>
      <c r="K86" s="208">
        <v>1</v>
      </c>
      <c r="L86" s="208">
        <f t="shared" si="5"/>
        <v>500</v>
      </c>
      <c r="M86" s="208">
        <v>1</v>
      </c>
      <c r="N86" s="208">
        <f t="shared" si="6"/>
        <v>500</v>
      </c>
      <c r="O86" s="208">
        <v>1</v>
      </c>
      <c r="P86" s="208">
        <f t="shared" si="7"/>
        <v>500</v>
      </c>
      <c r="Q86" s="208">
        <v>1</v>
      </c>
      <c r="R86" s="208">
        <f t="shared" si="8"/>
        <v>500</v>
      </c>
      <c r="S86" s="210">
        <f t="shared" si="9"/>
        <v>2000</v>
      </c>
    </row>
    <row r="87" spans="1:19" s="211" customFormat="1" ht="18">
      <c r="A87" s="205">
        <v>80</v>
      </c>
      <c r="B87" s="206" t="s">
        <v>396</v>
      </c>
      <c r="C87" s="207" t="s">
        <v>74</v>
      </c>
      <c r="D87" s="208">
        <v>0</v>
      </c>
      <c r="E87" s="208"/>
      <c r="F87" s="208">
        <v>3</v>
      </c>
      <c r="G87" s="208">
        <v>4</v>
      </c>
      <c r="H87" s="208">
        <v>0</v>
      </c>
      <c r="I87" s="209">
        <v>4</v>
      </c>
      <c r="J87" s="208">
        <v>500</v>
      </c>
      <c r="K87" s="208">
        <v>1</v>
      </c>
      <c r="L87" s="208">
        <f t="shared" si="5"/>
        <v>500</v>
      </c>
      <c r="M87" s="208">
        <v>1</v>
      </c>
      <c r="N87" s="208">
        <f t="shared" si="6"/>
        <v>500</v>
      </c>
      <c r="O87" s="208">
        <v>1</v>
      </c>
      <c r="P87" s="208">
        <f t="shared" si="7"/>
        <v>500</v>
      </c>
      <c r="Q87" s="208">
        <v>1</v>
      </c>
      <c r="R87" s="208">
        <f t="shared" si="8"/>
        <v>500</v>
      </c>
      <c r="S87" s="210">
        <f t="shared" si="9"/>
        <v>2000</v>
      </c>
    </row>
    <row r="88" spans="1:19" s="211" customFormat="1" ht="18">
      <c r="A88" s="205">
        <v>81</v>
      </c>
      <c r="B88" s="206" t="s">
        <v>397</v>
      </c>
      <c r="C88" s="207" t="s">
        <v>398</v>
      </c>
      <c r="D88" s="208">
        <v>0</v>
      </c>
      <c r="E88" s="208">
        <v>3</v>
      </c>
      <c r="F88" s="208">
        <v>9</v>
      </c>
      <c r="G88" s="208">
        <v>10</v>
      </c>
      <c r="H88" s="208">
        <v>0</v>
      </c>
      <c r="I88" s="209">
        <v>10</v>
      </c>
      <c r="J88" s="208">
        <v>11520</v>
      </c>
      <c r="K88" s="208">
        <v>3</v>
      </c>
      <c r="L88" s="208">
        <f t="shared" si="5"/>
        <v>34560</v>
      </c>
      <c r="M88" s="208">
        <v>3</v>
      </c>
      <c r="N88" s="208">
        <f t="shared" si="6"/>
        <v>34560</v>
      </c>
      <c r="O88" s="208">
        <v>4</v>
      </c>
      <c r="P88" s="208">
        <f t="shared" si="7"/>
        <v>46080</v>
      </c>
      <c r="Q88" s="208">
        <v>0</v>
      </c>
      <c r="R88" s="208">
        <f t="shared" si="8"/>
        <v>0</v>
      </c>
      <c r="S88" s="210">
        <f t="shared" si="9"/>
        <v>115200</v>
      </c>
    </row>
    <row r="89" spans="1:19" s="211" customFormat="1" ht="36.75">
      <c r="A89" s="205">
        <v>82</v>
      </c>
      <c r="B89" s="212" t="s">
        <v>399</v>
      </c>
      <c r="C89" s="207" t="s">
        <v>67</v>
      </c>
      <c r="D89" s="208">
        <v>0</v>
      </c>
      <c r="E89" s="208"/>
      <c r="F89" s="208"/>
      <c r="G89" s="208">
        <v>1</v>
      </c>
      <c r="H89" s="208">
        <v>0</v>
      </c>
      <c r="I89" s="209">
        <v>1</v>
      </c>
      <c r="J89" s="208">
        <v>4320</v>
      </c>
      <c r="K89" s="208">
        <v>1</v>
      </c>
      <c r="L89" s="208">
        <f t="shared" si="5"/>
        <v>4320</v>
      </c>
      <c r="M89" s="208">
        <v>0</v>
      </c>
      <c r="N89" s="208">
        <f t="shared" si="6"/>
        <v>0</v>
      </c>
      <c r="O89" s="208">
        <v>0</v>
      </c>
      <c r="P89" s="208">
        <f t="shared" si="7"/>
        <v>0</v>
      </c>
      <c r="Q89" s="208">
        <v>0</v>
      </c>
      <c r="R89" s="208">
        <f t="shared" si="8"/>
        <v>0</v>
      </c>
      <c r="S89" s="210">
        <f t="shared" si="9"/>
        <v>4320</v>
      </c>
    </row>
    <row r="90" spans="1:19" s="211" customFormat="1" ht="36.75">
      <c r="A90" s="205">
        <v>83</v>
      </c>
      <c r="B90" s="212" t="s">
        <v>400</v>
      </c>
      <c r="C90" s="207" t="s">
        <v>401</v>
      </c>
      <c r="D90" s="208">
        <v>0</v>
      </c>
      <c r="E90" s="208"/>
      <c r="F90" s="208">
        <v>2</v>
      </c>
      <c r="G90" s="208">
        <v>3</v>
      </c>
      <c r="H90" s="208">
        <v>0</v>
      </c>
      <c r="I90" s="209">
        <v>3</v>
      </c>
      <c r="J90" s="208">
        <v>12240</v>
      </c>
      <c r="K90" s="208">
        <v>0</v>
      </c>
      <c r="L90" s="208">
        <f t="shared" si="5"/>
        <v>0</v>
      </c>
      <c r="M90" s="208">
        <v>1</v>
      </c>
      <c r="N90" s="208">
        <f t="shared" si="6"/>
        <v>12240</v>
      </c>
      <c r="O90" s="208">
        <v>1</v>
      </c>
      <c r="P90" s="208">
        <f t="shared" si="7"/>
        <v>12240</v>
      </c>
      <c r="Q90" s="208">
        <v>1</v>
      </c>
      <c r="R90" s="208">
        <f t="shared" si="8"/>
        <v>12240</v>
      </c>
      <c r="S90" s="210">
        <f t="shared" si="9"/>
        <v>36720</v>
      </c>
    </row>
    <row r="91" spans="1:19" s="211" customFormat="1" ht="18">
      <c r="A91" s="205">
        <v>84</v>
      </c>
      <c r="B91" s="206" t="s">
        <v>402</v>
      </c>
      <c r="C91" s="207" t="s">
        <v>403</v>
      </c>
      <c r="D91" s="208">
        <v>0</v>
      </c>
      <c r="E91" s="208">
        <v>6</v>
      </c>
      <c r="F91" s="208">
        <v>22</v>
      </c>
      <c r="G91" s="208">
        <v>22</v>
      </c>
      <c r="H91" s="208">
        <v>0</v>
      </c>
      <c r="I91" s="209">
        <v>22</v>
      </c>
      <c r="J91" s="208">
        <v>35000</v>
      </c>
      <c r="K91" s="208">
        <v>6</v>
      </c>
      <c r="L91" s="208">
        <f t="shared" si="5"/>
        <v>210000</v>
      </c>
      <c r="M91" s="208">
        <v>5</v>
      </c>
      <c r="N91" s="208">
        <f t="shared" si="6"/>
        <v>175000</v>
      </c>
      <c r="O91" s="208">
        <v>6</v>
      </c>
      <c r="P91" s="208">
        <f t="shared" si="7"/>
        <v>210000</v>
      </c>
      <c r="Q91" s="208">
        <v>5</v>
      </c>
      <c r="R91" s="208">
        <f t="shared" si="8"/>
        <v>175000</v>
      </c>
      <c r="S91" s="210">
        <f t="shared" si="9"/>
        <v>770000</v>
      </c>
    </row>
    <row r="92" spans="1:19" s="211" customFormat="1" ht="18">
      <c r="A92" s="205">
        <v>85</v>
      </c>
      <c r="B92" s="206" t="s">
        <v>404</v>
      </c>
      <c r="C92" s="207" t="s">
        <v>74</v>
      </c>
      <c r="D92" s="208">
        <v>0</v>
      </c>
      <c r="E92" s="208">
        <v>3</v>
      </c>
      <c r="F92" s="208">
        <v>13</v>
      </c>
      <c r="G92" s="208">
        <v>19</v>
      </c>
      <c r="H92" s="208">
        <v>9</v>
      </c>
      <c r="I92" s="209">
        <v>10</v>
      </c>
      <c r="J92" s="208">
        <v>6300</v>
      </c>
      <c r="K92" s="208">
        <v>3</v>
      </c>
      <c r="L92" s="208">
        <f t="shared" si="5"/>
        <v>18900</v>
      </c>
      <c r="M92" s="208">
        <v>2</v>
      </c>
      <c r="N92" s="208">
        <f t="shared" si="6"/>
        <v>12600</v>
      </c>
      <c r="O92" s="208">
        <v>3</v>
      </c>
      <c r="P92" s="208">
        <f t="shared" si="7"/>
        <v>18900</v>
      </c>
      <c r="Q92" s="208">
        <v>2</v>
      </c>
      <c r="R92" s="208">
        <f t="shared" si="8"/>
        <v>12600</v>
      </c>
      <c r="S92" s="210">
        <f t="shared" si="9"/>
        <v>63000</v>
      </c>
    </row>
    <row r="93" spans="1:19" s="211" customFormat="1" ht="18">
      <c r="A93" s="205">
        <v>86</v>
      </c>
      <c r="B93" s="206" t="s">
        <v>405</v>
      </c>
      <c r="C93" s="207" t="s">
        <v>298</v>
      </c>
      <c r="D93" s="208">
        <v>0</v>
      </c>
      <c r="E93" s="208">
        <v>4</v>
      </c>
      <c r="F93" s="208">
        <v>9</v>
      </c>
      <c r="G93" s="208">
        <v>8</v>
      </c>
      <c r="H93" s="208">
        <v>4</v>
      </c>
      <c r="I93" s="209">
        <v>4</v>
      </c>
      <c r="J93" s="208">
        <v>5750</v>
      </c>
      <c r="K93" s="208">
        <v>2</v>
      </c>
      <c r="L93" s="208">
        <f t="shared" si="5"/>
        <v>11500</v>
      </c>
      <c r="M93" s="208">
        <v>0</v>
      </c>
      <c r="N93" s="208">
        <f t="shared" si="6"/>
        <v>0</v>
      </c>
      <c r="O93" s="208">
        <v>2</v>
      </c>
      <c r="P93" s="208">
        <f t="shared" si="7"/>
        <v>11500</v>
      </c>
      <c r="Q93" s="208">
        <v>0</v>
      </c>
      <c r="R93" s="208">
        <f t="shared" si="8"/>
        <v>0</v>
      </c>
      <c r="S93" s="210">
        <f t="shared" si="9"/>
        <v>23000</v>
      </c>
    </row>
    <row r="94" spans="1:19" s="211" customFormat="1" ht="18">
      <c r="A94" s="205">
        <v>87</v>
      </c>
      <c r="B94" s="206" t="s">
        <v>406</v>
      </c>
      <c r="C94" s="207" t="s">
        <v>335</v>
      </c>
      <c r="D94" s="208">
        <v>0</v>
      </c>
      <c r="E94" s="208"/>
      <c r="F94" s="208">
        <v>1</v>
      </c>
      <c r="G94" s="208">
        <v>2</v>
      </c>
      <c r="H94" s="208">
        <v>0</v>
      </c>
      <c r="I94" s="209">
        <v>2</v>
      </c>
      <c r="J94" s="208">
        <v>3500</v>
      </c>
      <c r="K94" s="208">
        <v>0</v>
      </c>
      <c r="L94" s="208">
        <f t="shared" si="5"/>
        <v>0</v>
      </c>
      <c r="M94" s="208">
        <v>1</v>
      </c>
      <c r="N94" s="208">
        <f t="shared" si="6"/>
        <v>3500</v>
      </c>
      <c r="O94" s="208">
        <v>0</v>
      </c>
      <c r="P94" s="208">
        <f t="shared" si="7"/>
        <v>0</v>
      </c>
      <c r="Q94" s="208">
        <v>1</v>
      </c>
      <c r="R94" s="208">
        <f t="shared" si="8"/>
        <v>3500</v>
      </c>
      <c r="S94" s="210">
        <f t="shared" si="9"/>
        <v>7000</v>
      </c>
    </row>
    <row r="95" spans="1:19" s="211" customFormat="1" ht="18">
      <c r="A95" s="205">
        <v>88</v>
      </c>
      <c r="B95" s="206" t="s">
        <v>407</v>
      </c>
      <c r="C95" s="207" t="s">
        <v>74</v>
      </c>
      <c r="D95" s="208">
        <v>0</v>
      </c>
      <c r="E95" s="208"/>
      <c r="F95" s="208">
        <v>1</v>
      </c>
      <c r="G95" s="208">
        <v>4</v>
      </c>
      <c r="H95" s="208">
        <v>1</v>
      </c>
      <c r="I95" s="209">
        <v>3</v>
      </c>
      <c r="J95" s="208">
        <v>500</v>
      </c>
      <c r="K95" s="208">
        <v>0</v>
      </c>
      <c r="L95" s="208">
        <f t="shared" si="5"/>
        <v>0</v>
      </c>
      <c r="M95" s="208">
        <v>1</v>
      </c>
      <c r="N95" s="208">
        <f t="shared" si="6"/>
        <v>500</v>
      </c>
      <c r="O95" s="208">
        <v>1</v>
      </c>
      <c r="P95" s="208">
        <f t="shared" si="7"/>
        <v>500</v>
      </c>
      <c r="Q95" s="208">
        <v>1</v>
      </c>
      <c r="R95" s="208">
        <f t="shared" si="8"/>
        <v>500</v>
      </c>
      <c r="S95" s="210">
        <f t="shared" si="9"/>
        <v>1500</v>
      </c>
    </row>
    <row r="96" spans="1:19" s="211" customFormat="1" ht="18">
      <c r="A96" s="205">
        <v>89</v>
      </c>
      <c r="B96" s="206" t="s">
        <v>408</v>
      </c>
      <c r="C96" s="207" t="s">
        <v>74</v>
      </c>
      <c r="D96" s="208">
        <v>0</v>
      </c>
      <c r="E96" s="208"/>
      <c r="F96" s="208">
        <v>1</v>
      </c>
      <c r="G96" s="208">
        <v>4</v>
      </c>
      <c r="H96" s="208">
        <v>0</v>
      </c>
      <c r="I96" s="209">
        <v>4</v>
      </c>
      <c r="J96" s="208">
        <v>500</v>
      </c>
      <c r="K96" s="208">
        <v>1</v>
      </c>
      <c r="L96" s="208">
        <f t="shared" si="5"/>
        <v>500</v>
      </c>
      <c r="M96" s="208">
        <v>1</v>
      </c>
      <c r="N96" s="208">
        <f t="shared" si="6"/>
        <v>500</v>
      </c>
      <c r="O96" s="208">
        <v>1</v>
      </c>
      <c r="P96" s="208">
        <f t="shared" si="7"/>
        <v>500</v>
      </c>
      <c r="Q96" s="208">
        <v>1</v>
      </c>
      <c r="R96" s="208">
        <f t="shared" si="8"/>
        <v>500</v>
      </c>
      <c r="S96" s="210">
        <f t="shared" si="9"/>
        <v>2000</v>
      </c>
    </row>
    <row r="97" spans="1:19" s="211" customFormat="1" ht="18">
      <c r="A97" s="205">
        <v>90</v>
      </c>
      <c r="B97" s="206" t="s">
        <v>409</v>
      </c>
      <c r="C97" s="207" t="s">
        <v>387</v>
      </c>
      <c r="D97" s="208">
        <v>0</v>
      </c>
      <c r="E97" s="208">
        <v>1</v>
      </c>
      <c r="F97" s="208">
        <v>2</v>
      </c>
      <c r="G97" s="208">
        <v>3</v>
      </c>
      <c r="H97" s="208">
        <v>1</v>
      </c>
      <c r="I97" s="209">
        <v>2</v>
      </c>
      <c r="J97" s="208">
        <v>5850</v>
      </c>
      <c r="K97" s="208">
        <v>0</v>
      </c>
      <c r="L97" s="208">
        <f t="shared" si="5"/>
        <v>0</v>
      </c>
      <c r="M97" s="208">
        <v>1</v>
      </c>
      <c r="N97" s="208">
        <f t="shared" si="6"/>
        <v>5850</v>
      </c>
      <c r="O97" s="208">
        <v>0</v>
      </c>
      <c r="P97" s="208">
        <f t="shared" si="7"/>
        <v>0</v>
      </c>
      <c r="Q97" s="208">
        <v>1</v>
      </c>
      <c r="R97" s="208">
        <f t="shared" si="8"/>
        <v>5850</v>
      </c>
      <c r="S97" s="210">
        <f t="shared" si="9"/>
        <v>11700</v>
      </c>
    </row>
    <row r="98" spans="1:19" s="211" customFormat="1" ht="18">
      <c r="A98" s="205">
        <v>91</v>
      </c>
      <c r="B98" s="206" t="s">
        <v>410</v>
      </c>
      <c r="C98" s="207" t="s">
        <v>67</v>
      </c>
      <c r="D98" s="208">
        <v>0</v>
      </c>
      <c r="E98" s="208">
        <v>1</v>
      </c>
      <c r="F98" s="208">
        <v>4</v>
      </c>
      <c r="G98" s="208">
        <v>10</v>
      </c>
      <c r="H98" s="208">
        <v>0</v>
      </c>
      <c r="I98" s="209">
        <v>10</v>
      </c>
      <c r="J98" s="208">
        <v>6628</v>
      </c>
      <c r="K98" s="208">
        <v>2</v>
      </c>
      <c r="L98" s="208">
        <f t="shared" si="5"/>
        <v>13256</v>
      </c>
      <c r="M98" s="208">
        <v>3</v>
      </c>
      <c r="N98" s="208">
        <f t="shared" si="6"/>
        <v>19884</v>
      </c>
      <c r="O98" s="208">
        <v>2</v>
      </c>
      <c r="P98" s="208">
        <f t="shared" si="7"/>
        <v>13256</v>
      </c>
      <c r="Q98" s="208">
        <v>3</v>
      </c>
      <c r="R98" s="208">
        <f t="shared" si="8"/>
        <v>19884</v>
      </c>
      <c r="S98" s="210">
        <f t="shared" si="9"/>
        <v>66280</v>
      </c>
    </row>
    <row r="99" spans="1:19" s="211" customFormat="1" ht="18">
      <c r="A99" s="205">
        <v>92</v>
      </c>
      <c r="B99" s="206" t="s">
        <v>411</v>
      </c>
      <c r="C99" s="207" t="s">
        <v>291</v>
      </c>
      <c r="D99" s="208">
        <v>0</v>
      </c>
      <c r="E99" s="208">
        <v>4</v>
      </c>
      <c r="F99" s="208">
        <v>3</v>
      </c>
      <c r="G99" s="208">
        <v>2</v>
      </c>
      <c r="H99" s="208">
        <v>2</v>
      </c>
      <c r="I99" s="209">
        <v>0</v>
      </c>
      <c r="J99" s="208">
        <v>8260</v>
      </c>
      <c r="K99" s="208">
        <v>0</v>
      </c>
      <c r="L99" s="208">
        <f t="shared" si="5"/>
        <v>0</v>
      </c>
      <c r="M99" s="208">
        <v>0</v>
      </c>
      <c r="N99" s="208">
        <f t="shared" si="6"/>
        <v>0</v>
      </c>
      <c r="O99" s="208">
        <v>0</v>
      </c>
      <c r="P99" s="208">
        <f t="shared" si="7"/>
        <v>0</v>
      </c>
      <c r="Q99" s="208">
        <v>0</v>
      </c>
      <c r="R99" s="208">
        <f t="shared" si="8"/>
        <v>0</v>
      </c>
      <c r="S99" s="210">
        <f t="shared" si="9"/>
        <v>0</v>
      </c>
    </row>
    <row r="100" spans="1:19" s="211" customFormat="1" ht="18">
      <c r="A100" s="205">
        <v>93</v>
      </c>
      <c r="B100" s="206" t="s">
        <v>412</v>
      </c>
      <c r="C100" s="207" t="s">
        <v>311</v>
      </c>
      <c r="D100" s="208">
        <v>0</v>
      </c>
      <c r="E100" s="208">
        <v>1</v>
      </c>
      <c r="F100" s="208">
        <v>5</v>
      </c>
      <c r="G100" s="208">
        <v>9</v>
      </c>
      <c r="H100" s="208">
        <v>1</v>
      </c>
      <c r="I100" s="209">
        <v>8</v>
      </c>
      <c r="J100" s="208">
        <v>13325</v>
      </c>
      <c r="K100" s="208">
        <v>2</v>
      </c>
      <c r="L100" s="208">
        <f t="shared" si="5"/>
        <v>26650</v>
      </c>
      <c r="M100" s="208">
        <v>2</v>
      </c>
      <c r="N100" s="208">
        <f t="shared" si="6"/>
        <v>26650</v>
      </c>
      <c r="O100" s="208">
        <v>2</v>
      </c>
      <c r="P100" s="208">
        <f t="shared" si="7"/>
        <v>26650</v>
      </c>
      <c r="Q100" s="208">
        <v>2</v>
      </c>
      <c r="R100" s="208">
        <f t="shared" si="8"/>
        <v>26650</v>
      </c>
      <c r="S100" s="210">
        <f t="shared" si="9"/>
        <v>106600</v>
      </c>
    </row>
    <row r="101" spans="1:19" s="211" customFormat="1" ht="18">
      <c r="A101" s="205">
        <v>94</v>
      </c>
      <c r="B101" s="206" t="s">
        <v>413</v>
      </c>
      <c r="C101" s="207" t="s">
        <v>291</v>
      </c>
      <c r="D101" s="208">
        <v>0</v>
      </c>
      <c r="E101" s="208">
        <v>2</v>
      </c>
      <c r="F101" s="208">
        <v>3</v>
      </c>
      <c r="G101" s="208">
        <v>2</v>
      </c>
      <c r="H101" s="208">
        <v>2</v>
      </c>
      <c r="I101" s="209">
        <v>0</v>
      </c>
      <c r="J101" s="208">
        <v>8260</v>
      </c>
      <c r="K101" s="208">
        <v>0</v>
      </c>
      <c r="L101" s="208">
        <f t="shared" si="5"/>
        <v>0</v>
      </c>
      <c r="M101" s="208">
        <v>0</v>
      </c>
      <c r="N101" s="208">
        <f t="shared" si="6"/>
        <v>0</v>
      </c>
      <c r="O101" s="208">
        <v>0</v>
      </c>
      <c r="P101" s="208">
        <f t="shared" si="7"/>
        <v>0</v>
      </c>
      <c r="Q101" s="208">
        <v>0</v>
      </c>
      <c r="R101" s="208">
        <f t="shared" si="8"/>
        <v>0</v>
      </c>
      <c r="S101" s="210">
        <f t="shared" si="9"/>
        <v>0</v>
      </c>
    </row>
    <row r="102" spans="1:19" s="211" customFormat="1" ht="18">
      <c r="A102" s="205">
        <v>95</v>
      </c>
      <c r="B102" s="206" t="s">
        <v>414</v>
      </c>
      <c r="C102" s="207" t="s">
        <v>311</v>
      </c>
      <c r="D102" s="208">
        <v>0</v>
      </c>
      <c r="E102" s="208">
        <v>1</v>
      </c>
      <c r="F102" s="208">
        <v>5</v>
      </c>
      <c r="G102" s="208">
        <v>9</v>
      </c>
      <c r="H102" s="208">
        <v>1</v>
      </c>
      <c r="I102" s="209">
        <v>8</v>
      </c>
      <c r="J102" s="208">
        <v>13325</v>
      </c>
      <c r="K102" s="208">
        <v>2</v>
      </c>
      <c r="L102" s="208">
        <f t="shared" si="5"/>
        <v>26650</v>
      </c>
      <c r="M102" s="208">
        <v>2</v>
      </c>
      <c r="N102" s="208">
        <f t="shared" si="6"/>
        <v>26650</v>
      </c>
      <c r="O102" s="208">
        <v>2</v>
      </c>
      <c r="P102" s="208">
        <f t="shared" si="7"/>
        <v>26650</v>
      </c>
      <c r="Q102" s="208">
        <v>2</v>
      </c>
      <c r="R102" s="208">
        <f t="shared" si="8"/>
        <v>26650</v>
      </c>
      <c r="S102" s="210">
        <f t="shared" si="9"/>
        <v>106600</v>
      </c>
    </row>
    <row r="103" spans="1:19" s="211" customFormat="1" ht="18">
      <c r="A103" s="205">
        <v>96</v>
      </c>
      <c r="B103" s="206" t="s">
        <v>415</v>
      </c>
      <c r="C103" s="207" t="s">
        <v>416</v>
      </c>
      <c r="D103" s="208">
        <v>0</v>
      </c>
      <c r="E103" s="208">
        <v>54</v>
      </c>
      <c r="F103" s="208">
        <v>219</v>
      </c>
      <c r="G103" s="208">
        <v>231</v>
      </c>
      <c r="H103" s="208">
        <v>81</v>
      </c>
      <c r="I103" s="209">
        <v>150</v>
      </c>
      <c r="J103" s="208">
        <v>100</v>
      </c>
      <c r="K103" s="208">
        <v>50</v>
      </c>
      <c r="L103" s="208">
        <f t="shared" si="5"/>
        <v>5000</v>
      </c>
      <c r="M103" s="208">
        <v>50</v>
      </c>
      <c r="N103" s="208">
        <f t="shared" si="6"/>
        <v>5000</v>
      </c>
      <c r="O103" s="208">
        <v>0</v>
      </c>
      <c r="P103" s="208">
        <f t="shared" si="7"/>
        <v>0</v>
      </c>
      <c r="Q103" s="208">
        <v>50</v>
      </c>
      <c r="R103" s="208">
        <f t="shared" si="8"/>
        <v>5000</v>
      </c>
      <c r="S103" s="210">
        <f t="shared" si="9"/>
        <v>15000</v>
      </c>
    </row>
    <row r="104" spans="1:19" s="211" customFormat="1" ht="36.75">
      <c r="A104" s="205">
        <v>97</v>
      </c>
      <c r="B104" s="212" t="s">
        <v>417</v>
      </c>
      <c r="C104" s="207" t="s">
        <v>67</v>
      </c>
      <c r="D104" s="208">
        <v>0</v>
      </c>
      <c r="E104" s="208"/>
      <c r="F104" s="208"/>
      <c r="G104" s="208">
        <v>2</v>
      </c>
      <c r="H104" s="208">
        <v>0</v>
      </c>
      <c r="I104" s="209">
        <v>2</v>
      </c>
      <c r="J104" s="208">
        <v>3240</v>
      </c>
      <c r="K104" s="208">
        <v>0</v>
      </c>
      <c r="L104" s="208">
        <f t="shared" si="5"/>
        <v>0</v>
      </c>
      <c r="M104" s="208">
        <v>2</v>
      </c>
      <c r="N104" s="208">
        <f t="shared" si="6"/>
        <v>6480</v>
      </c>
      <c r="O104" s="208">
        <v>0</v>
      </c>
      <c r="P104" s="208">
        <f t="shared" si="7"/>
        <v>0</v>
      </c>
      <c r="Q104" s="208">
        <v>0</v>
      </c>
      <c r="R104" s="208">
        <f t="shared" si="8"/>
        <v>0</v>
      </c>
      <c r="S104" s="210">
        <f t="shared" si="9"/>
        <v>6480</v>
      </c>
    </row>
    <row r="105" spans="1:19" s="211" customFormat="1" ht="36.75">
      <c r="A105" s="205">
        <v>98</v>
      </c>
      <c r="B105" s="212" t="s">
        <v>418</v>
      </c>
      <c r="C105" s="207" t="s">
        <v>147</v>
      </c>
      <c r="D105" s="208">
        <v>0</v>
      </c>
      <c r="E105" s="208">
        <v>23</v>
      </c>
      <c r="F105" s="208">
        <v>33</v>
      </c>
      <c r="G105" s="208">
        <v>160</v>
      </c>
      <c r="H105" s="208">
        <v>160</v>
      </c>
      <c r="I105" s="209">
        <v>0</v>
      </c>
      <c r="J105" s="208">
        <v>45</v>
      </c>
      <c r="K105" s="208">
        <v>0</v>
      </c>
      <c r="L105" s="208">
        <f t="shared" si="5"/>
        <v>0</v>
      </c>
      <c r="M105" s="208">
        <v>0</v>
      </c>
      <c r="N105" s="208">
        <f t="shared" si="6"/>
        <v>0</v>
      </c>
      <c r="O105" s="208">
        <v>0</v>
      </c>
      <c r="P105" s="208">
        <f t="shared" si="7"/>
        <v>0</v>
      </c>
      <c r="Q105" s="208">
        <v>0</v>
      </c>
      <c r="R105" s="208">
        <f t="shared" si="8"/>
        <v>0</v>
      </c>
      <c r="S105" s="210">
        <f t="shared" si="9"/>
        <v>0</v>
      </c>
    </row>
    <row r="106" spans="1:19" s="211" customFormat="1" ht="18">
      <c r="A106" s="205">
        <v>99</v>
      </c>
      <c r="B106" s="206" t="s">
        <v>419</v>
      </c>
      <c r="C106" s="207" t="s">
        <v>111</v>
      </c>
      <c r="D106" s="208">
        <v>0</v>
      </c>
      <c r="E106" s="208">
        <v>12</v>
      </c>
      <c r="F106" s="208">
        <v>44</v>
      </c>
      <c r="G106" s="208">
        <v>51</v>
      </c>
      <c r="H106" s="208">
        <v>11</v>
      </c>
      <c r="I106" s="209">
        <v>40</v>
      </c>
      <c r="J106" s="208">
        <v>300</v>
      </c>
      <c r="K106" s="208">
        <v>10</v>
      </c>
      <c r="L106" s="208">
        <f t="shared" si="5"/>
        <v>3000</v>
      </c>
      <c r="M106" s="208">
        <v>10</v>
      </c>
      <c r="N106" s="208">
        <f t="shared" si="6"/>
        <v>3000</v>
      </c>
      <c r="O106" s="208">
        <v>10</v>
      </c>
      <c r="P106" s="208">
        <f t="shared" si="7"/>
        <v>3000</v>
      </c>
      <c r="Q106" s="208">
        <v>10</v>
      </c>
      <c r="R106" s="208">
        <f t="shared" si="8"/>
        <v>3000</v>
      </c>
      <c r="S106" s="210">
        <f t="shared" si="9"/>
        <v>12000</v>
      </c>
    </row>
    <row r="107" spans="1:19" s="211" customFormat="1" ht="18">
      <c r="A107" s="205">
        <v>100</v>
      </c>
      <c r="B107" s="206" t="s">
        <v>420</v>
      </c>
      <c r="C107" s="207" t="s">
        <v>421</v>
      </c>
      <c r="D107" s="208">
        <v>0</v>
      </c>
      <c r="E107" s="208">
        <v>1</v>
      </c>
      <c r="F107" s="208">
        <v>5</v>
      </c>
      <c r="G107" s="208">
        <v>4</v>
      </c>
      <c r="H107" s="208">
        <v>3</v>
      </c>
      <c r="I107" s="209">
        <v>1</v>
      </c>
      <c r="J107" s="208">
        <v>1740</v>
      </c>
      <c r="K107" s="208">
        <v>0</v>
      </c>
      <c r="L107" s="208">
        <f t="shared" si="5"/>
        <v>0</v>
      </c>
      <c r="M107" s="208">
        <v>1</v>
      </c>
      <c r="N107" s="208">
        <f t="shared" si="6"/>
        <v>1740</v>
      </c>
      <c r="O107" s="208">
        <v>0</v>
      </c>
      <c r="P107" s="208">
        <f t="shared" si="7"/>
        <v>0</v>
      </c>
      <c r="Q107" s="208">
        <v>0</v>
      </c>
      <c r="R107" s="208">
        <f t="shared" si="8"/>
        <v>0</v>
      </c>
      <c r="S107" s="210">
        <f t="shared" si="9"/>
        <v>1740</v>
      </c>
    </row>
    <row r="108" spans="1:19" s="211" customFormat="1" ht="18">
      <c r="A108" s="205">
        <v>101</v>
      </c>
      <c r="B108" s="206" t="s">
        <v>422</v>
      </c>
      <c r="C108" s="207" t="s">
        <v>289</v>
      </c>
      <c r="D108" s="208">
        <v>0</v>
      </c>
      <c r="E108" s="208">
        <v>1</v>
      </c>
      <c r="F108" s="208">
        <v>5</v>
      </c>
      <c r="G108" s="208">
        <v>13</v>
      </c>
      <c r="H108" s="208">
        <v>5</v>
      </c>
      <c r="I108" s="209">
        <v>8</v>
      </c>
      <c r="J108" s="208">
        <v>1120</v>
      </c>
      <c r="K108" s="208">
        <v>2</v>
      </c>
      <c r="L108" s="208">
        <f t="shared" si="5"/>
        <v>2240</v>
      </c>
      <c r="M108" s="208">
        <v>2</v>
      </c>
      <c r="N108" s="208">
        <f t="shared" si="6"/>
        <v>2240</v>
      </c>
      <c r="O108" s="208">
        <v>2</v>
      </c>
      <c r="P108" s="208">
        <f t="shared" si="7"/>
        <v>2240</v>
      </c>
      <c r="Q108" s="208">
        <v>2</v>
      </c>
      <c r="R108" s="208">
        <f t="shared" si="8"/>
        <v>2240</v>
      </c>
      <c r="S108" s="210">
        <f t="shared" si="9"/>
        <v>8960</v>
      </c>
    </row>
    <row r="109" spans="1:19" s="211" customFormat="1" ht="18">
      <c r="A109" s="205">
        <v>102</v>
      </c>
      <c r="B109" s="206" t="s">
        <v>423</v>
      </c>
      <c r="C109" s="207" t="s">
        <v>325</v>
      </c>
      <c r="D109" s="208">
        <v>0</v>
      </c>
      <c r="E109" s="208">
        <v>3</v>
      </c>
      <c r="F109" s="208">
        <v>10</v>
      </c>
      <c r="G109" s="208">
        <v>4</v>
      </c>
      <c r="H109" s="208">
        <v>3</v>
      </c>
      <c r="I109" s="209">
        <v>1</v>
      </c>
      <c r="J109" s="208">
        <v>6050</v>
      </c>
      <c r="K109" s="208">
        <v>0</v>
      </c>
      <c r="L109" s="208">
        <f t="shared" si="5"/>
        <v>0</v>
      </c>
      <c r="M109" s="208">
        <v>1</v>
      </c>
      <c r="N109" s="208">
        <f t="shared" si="6"/>
        <v>6050</v>
      </c>
      <c r="O109" s="208">
        <v>0</v>
      </c>
      <c r="P109" s="208">
        <f t="shared" si="7"/>
        <v>0</v>
      </c>
      <c r="Q109" s="208">
        <v>0</v>
      </c>
      <c r="R109" s="208">
        <f t="shared" si="8"/>
        <v>0</v>
      </c>
      <c r="S109" s="210">
        <f t="shared" si="9"/>
        <v>6050</v>
      </c>
    </row>
    <row r="110" spans="1:19" s="211" customFormat="1" ht="18">
      <c r="A110" s="205">
        <v>103</v>
      </c>
      <c r="B110" s="206" t="s">
        <v>424</v>
      </c>
      <c r="C110" s="207" t="s">
        <v>289</v>
      </c>
      <c r="D110" s="208">
        <v>0</v>
      </c>
      <c r="E110" s="208">
        <v>12</v>
      </c>
      <c r="F110" s="208">
        <v>26</v>
      </c>
      <c r="G110" s="208">
        <v>43</v>
      </c>
      <c r="H110" s="208">
        <v>3</v>
      </c>
      <c r="I110" s="209">
        <v>40</v>
      </c>
      <c r="J110" s="208">
        <v>4880</v>
      </c>
      <c r="K110" s="208">
        <v>10</v>
      </c>
      <c r="L110" s="208">
        <f t="shared" si="5"/>
        <v>48800</v>
      </c>
      <c r="M110" s="208">
        <v>10</v>
      </c>
      <c r="N110" s="208">
        <f t="shared" si="6"/>
        <v>48800</v>
      </c>
      <c r="O110" s="208">
        <v>10</v>
      </c>
      <c r="P110" s="208">
        <f t="shared" si="7"/>
        <v>48800</v>
      </c>
      <c r="Q110" s="208">
        <v>10</v>
      </c>
      <c r="R110" s="208">
        <f t="shared" si="8"/>
        <v>48800</v>
      </c>
      <c r="S110" s="210">
        <f t="shared" si="9"/>
        <v>195200</v>
      </c>
    </row>
    <row r="111" spans="1:19" s="211" customFormat="1" ht="18">
      <c r="A111" s="205">
        <v>104</v>
      </c>
      <c r="B111" s="206" t="s">
        <v>425</v>
      </c>
      <c r="C111" s="207" t="s">
        <v>426</v>
      </c>
      <c r="D111" s="208">
        <v>0</v>
      </c>
      <c r="E111" s="208">
        <v>9</v>
      </c>
      <c r="F111" s="208">
        <v>40</v>
      </c>
      <c r="G111" s="208">
        <v>40</v>
      </c>
      <c r="H111" s="208">
        <v>0</v>
      </c>
      <c r="I111" s="209">
        <v>40</v>
      </c>
      <c r="J111" s="208">
        <v>2996</v>
      </c>
      <c r="K111" s="208">
        <v>10</v>
      </c>
      <c r="L111" s="208">
        <f t="shared" si="5"/>
        <v>29960</v>
      </c>
      <c r="M111" s="208">
        <v>10</v>
      </c>
      <c r="N111" s="208">
        <f t="shared" si="6"/>
        <v>29960</v>
      </c>
      <c r="O111" s="208">
        <v>10</v>
      </c>
      <c r="P111" s="208">
        <f t="shared" si="7"/>
        <v>29960</v>
      </c>
      <c r="Q111" s="208">
        <v>10</v>
      </c>
      <c r="R111" s="208">
        <f t="shared" si="8"/>
        <v>29960</v>
      </c>
      <c r="S111" s="210">
        <f t="shared" si="9"/>
        <v>119840</v>
      </c>
    </row>
    <row r="112" spans="1:19" s="211" customFormat="1" ht="36.75">
      <c r="A112" s="205">
        <v>105</v>
      </c>
      <c r="B112" s="212" t="s">
        <v>427</v>
      </c>
      <c r="C112" s="207" t="s">
        <v>74</v>
      </c>
      <c r="D112" s="208">
        <v>0</v>
      </c>
      <c r="E112" s="208"/>
      <c r="F112" s="208">
        <v>1</v>
      </c>
      <c r="G112" s="208">
        <v>0</v>
      </c>
      <c r="H112" s="208">
        <v>0</v>
      </c>
      <c r="I112" s="209">
        <v>0</v>
      </c>
      <c r="J112" s="208">
        <v>3000</v>
      </c>
      <c r="K112" s="208">
        <v>0</v>
      </c>
      <c r="L112" s="208">
        <f t="shared" si="5"/>
        <v>0</v>
      </c>
      <c r="M112" s="208">
        <v>0</v>
      </c>
      <c r="N112" s="208">
        <f t="shared" si="6"/>
        <v>0</v>
      </c>
      <c r="O112" s="208">
        <v>0</v>
      </c>
      <c r="P112" s="208">
        <f t="shared" si="7"/>
        <v>0</v>
      </c>
      <c r="Q112" s="208">
        <v>0</v>
      </c>
      <c r="R112" s="208">
        <f t="shared" si="8"/>
        <v>0</v>
      </c>
      <c r="S112" s="210">
        <f t="shared" si="9"/>
        <v>0</v>
      </c>
    </row>
    <row r="113" spans="1:19" s="211" customFormat="1" ht="36.75">
      <c r="A113" s="205">
        <v>106</v>
      </c>
      <c r="B113" s="212" t="s">
        <v>428</v>
      </c>
      <c r="C113" s="207" t="s">
        <v>74</v>
      </c>
      <c r="D113" s="208">
        <v>0</v>
      </c>
      <c r="E113" s="208"/>
      <c r="F113" s="208">
        <v>5</v>
      </c>
      <c r="G113" s="208">
        <v>0</v>
      </c>
      <c r="H113" s="208">
        <v>0</v>
      </c>
      <c r="I113" s="209">
        <v>0</v>
      </c>
      <c r="J113" s="208">
        <v>4000</v>
      </c>
      <c r="K113" s="208">
        <v>0</v>
      </c>
      <c r="L113" s="208">
        <f t="shared" si="5"/>
        <v>0</v>
      </c>
      <c r="M113" s="208">
        <v>0</v>
      </c>
      <c r="N113" s="208">
        <f t="shared" si="6"/>
        <v>0</v>
      </c>
      <c r="O113" s="208">
        <v>0</v>
      </c>
      <c r="P113" s="208">
        <f t="shared" si="7"/>
        <v>0</v>
      </c>
      <c r="Q113" s="208">
        <v>0</v>
      </c>
      <c r="R113" s="208">
        <f t="shared" si="8"/>
        <v>0</v>
      </c>
      <c r="S113" s="210">
        <f t="shared" si="9"/>
        <v>0</v>
      </c>
    </row>
    <row r="114" spans="1:19" s="211" customFormat="1" ht="18">
      <c r="A114" s="205">
        <v>107</v>
      </c>
      <c r="B114" s="206" t="s">
        <v>429</v>
      </c>
      <c r="C114" s="207" t="s">
        <v>291</v>
      </c>
      <c r="D114" s="208">
        <v>0</v>
      </c>
      <c r="E114" s="208">
        <v>4</v>
      </c>
      <c r="F114" s="208">
        <v>12</v>
      </c>
      <c r="G114" s="208">
        <v>4</v>
      </c>
      <c r="H114" s="208">
        <v>4</v>
      </c>
      <c r="I114" s="209">
        <v>0</v>
      </c>
      <c r="J114" s="208">
        <v>6560</v>
      </c>
      <c r="K114" s="208">
        <v>0</v>
      </c>
      <c r="L114" s="208">
        <f t="shared" si="5"/>
        <v>0</v>
      </c>
      <c r="M114" s="208">
        <v>0</v>
      </c>
      <c r="N114" s="208">
        <f t="shared" si="6"/>
        <v>0</v>
      </c>
      <c r="O114" s="208"/>
      <c r="P114" s="208">
        <f t="shared" si="7"/>
        <v>0</v>
      </c>
      <c r="Q114" s="208">
        <v>0</v>
      </c>
      <c r="R114" s="208">
        <f t="shared" si="8"/>
        <v>0</v>
      </c>
      <c r="S114" s="210">
        <f t="shared" si="9"/>
        <v>0</v>
      </c>
    </row>
    <row r="115" spans="1:19" s="211" customFormat="1" ht="18">
      <c r="A115" s="205">
        <v>108</v>
      </c>
      <c r="B115" s="206" t="s">
        <v>430</v>
      </c>
      <c r="C115" s="207" t="s">
        <v>293</v>
      </c>
      <c r="D115" s="208">
        <v>0</v>
      </c>
      <c r="E115" s="208">
        <v>11</v>
      </c>
      <c r="F115" s="208">
        <v>22</v>
      </c>
      <c r="G115" s="208">
        <v>46</v>
      </c>
      <c r="H115" s="208">
        <v>6</v>
      </c>
      <c r="I115" s="209">
        <v>40</v>
      </c>
      <c r="J115" s="208">
        <v>5290</v>
      </c>
      <c r="K115" s="208">
        <v>10</v>
      </c>
      <c r="L115" s="208">
        <f t="shared" si="5"/>
        <v>52900</v>
      </c>
      <c r="M115" s="208">
        <v>10</v>
      </c>
      <c r="N115" s="208">
        <f t="shared" si="6"/>
        <v>52900</v>
      </c>
      <c r="O115" s="208">
        <v>10</v>
      </c>
      <c r="P115" s="208">
        <f t="shared" si="7"/>
        <v>52900</v>
      </c>
      <c r="Q115" s="208">
        <v>10</v>
      </c>
      <c r="R115" s="208">
        <f t="shared" si="8"/>
        <v>52900</v>
      </c>
      <c r="S115" s="210">
        <f t="shared" si="9"/>
        <v>211600</v>
      </c>
    </row>
    <row r="116" spans="1:19" s="211" customFormat="1" ht="18">
      <c r="A116" s="205">
        <v>109</v>
      </c>
      <c r="B116" s="206" t="s">
        <v>431</v>
      </c>
      <c r="C116" s="207" t="s">
        <v>291</v>
      </c>
      <c r="D116" s="208">
        <v>0</v>
      </c>
      <c r="E116" s="208">
        <v>1</v>
      </c>
      <c r="F116" s="208">
        <v>4</v>
      </c>
      <c r="G116" s="208">
        <v>2</v>
      </c>
      <c r="H116" s="208">
        <v>1</v>
      </c>
      <c r="I116" s="209">
        <v>1</v>
      </c>
      <c r="J116" s="208">
        <v>5565</v>
      </c>
      <c r="K116" s="208">
        <v>0</v>
      </c>
      <c r="L116" s="208">
        <f t="shared" si="5"/>
        <v>0</v>
      </c>
      <c r="M116" s="208">
        <v>1</v>
      </c>
      <c r="N116" s="208">
        <f t="shared" si="6"/>
        <v>5565</v>
      </c>
      <c r="O116" s="208">
        <v>0</v>
      </c>
      <c r="P116" s="208">
        <f t="shared" si="7"/>
        <v>0</v>
      </c>
      <c r="Q116" s="208">
        <v>0</v>
      </c>
      <c r="R116" s="208">
        <f t="shared" si="8"/>
        <v>0</v>
      </c>
      <c r="S116" s="210">
        <f t="shared" si="9"/>
        <v>5565</v>
      </c>
    </row>
    <row r="117" spans="1:19" s="211" customFormat="1" ht="18">
      <c r="A117" s="205">
        <v>110</v>
      </c>
      <c r="B117" s="206" t="s">
        <v>432</v>
      </c>
      <c r="C117" s="207" t="s">
        <v>289</v>
      </c>
      <c r="D117" s="208">
        <v>0</v>
      </c>
      <c r="E117" s="208">
        <v>2</v>
      </c>
      <c r="F117" s="208">
        <v>5</v>
      </c>
      <c r="G117" s="208">
        <v>11</v>
      </c>
      <c r="H117" s="208">
        <v>1</v>
      </c>
      <c r="I117" s="209">
        <v>10</v>
      </c>
      <c r="J117" s="208">
        <v>3590</v>
      </c>
      <c r="K117" s="208">
        <v>3</v>
      </c>
      <c r="L117" s="208">
        <f t="shared" si="5"/>
        <v>10770</v>
      </c>
      <c r="M117" s="208">
        <v>2</v>
      </c>
      <c r="N117" s="208">
        <f t="shared" si="6"/>
        <v>7180</v>
      </c>
      <c r="O117" s="208">
        <v>3</v>
      </c>
      <c r="P117" s="208">
        <f t="shared" si="7"/>
        <v>10770</v>
      </c>
      <c r="Q117" s="208">
        <v>2</v>
      </c>
      <c r="R117" s="208">
        <f t="shared" si="8"/>
        <v>7180</v>
      </c>
      <c r="S117" s="210">
        <f t="shared" si="9"/>
        <v>35900</v>
      </c>
    </row>
    <row r="118" spans="1:19" s="211" customFormat="1" ht="36.75">
      <c r="A118" s="205">
        <v>111</v>
      </c>
      <c r="B118" s="212" t="s">
        <v>433</v>
      </c>
      <c r="C118" s="207" t="s">
        <v>383</v>
      </c>
      <c r="D118" s="208">
        <v>0</v>
      </c>
      <c r="E118" s="208"/>
      <c r="F118" s="208">
        <v>4</v>
      </c>
      <c r="G118" s="208">
        <v>5</v>
      </c>
      <c r="H118" s="208">
        <v>0</v>
      </c>
      <c r="I118" s="209">
        <v>5</v>
      </c>
      <c r="J118" s="208">
        <v>7600</v>
      </c>
      <c r="K118" s="208">
        <v>1</v>
      </c>
      <c r="L118" s="208">
        <f t="shared" si="5"/>
        <v>7600</v>
      </c>
      <c r="M118" s="208">
        <v>1</v>
      </c>
      <c r="N118" s="208">
        <f t="shared" si="6"/>
        <v>7600</v>
      </c>
      <c r="O118" s="208">
        <v>2</v>
      </c>
      <c r="P118" s="208">
        <f t="shared" si="7"/>
        <v>15200</v>
      </c>
      <c r="Q118" s="208">
        <v>1</v>
      </c>
      <c r="R118" s="208">
        <f t="shared" si="8"/>
        <v>7600</v>
      </c>
      <c r="S118" s="210">
        <f t="shared" si="9"/>
        <v>38000</v>
      </c>
    </row>
    <row r="119" spans="1:19" s="211" customFormat="1" ht="36.75">
      <c r="A119" s="205">
        <v>112</v>
      </c>
      <c r="B119" s="212" t="s">
        <v>434</v>
      </c>
      <c r="C119" s="207" t="s">
        <v>383</v>
      </c>
      <c r="D119" s="208">
        <v>0</v>
      </c>
      <c r="E119" s="208">
        <v>1</v>
      </c>
      <c r="F119" s="208">
        <v>4</v>
      </c>
      <c r="G119" s="208">
        <v>5</v>
      </c>
      <c r="H119" s="208">
        <v>0</v>
      </c>
      <c r="I119" s="209">
        <v>5</v>
      </c>
      <c r="J119" s="208">
        <v>7600</v>
      </c>
      <c r="K119" s="208">
        <v>1</v>
      </c>
      <c r="L119" s="208">
        <f t="shared" si="5"/>
        <v>7600</v>
      </c>
      <c r="M119" s="208">
        <v>1</v>
      </c>
      <c r="N119" s="208">
        <f t="shared" si="6"/>
        <v>7600</v>
      </c>
      <c r="O119" s="208">
        <v>2</v>
      </c>
      <c r="P119" s="208">
        <f t="shared" si="7"/>
        <v>15200</v>
      </c>
      <c r="Q119" s="208">
        <v>1</v>
      </c>
      <c r="R119" s="208">
        <f t="shared" si="8"/>
        <v>7600</v>
      </c>
      <c r="S119" s="210">
        <f t="shared" si="9"/>
        <v>38000</v>
      </c>
    </row>
    <row r="120" spans="1:19" s="211" customFormat="1" ht="18">
      <c r="A120" s="205">
        <v>113</v>
      </c>
      <c r="B120" s="206" t="s">
        <v>435</v>
      </c>
      <c r="C120" s="207" t="s">
        <v>342</v>
      </c>
      <c r="D120" s="208">
        <v>0</v>
      </c>
      <c r="E120" s="208">
        <v>4</v>
      </c>
      <c r="F120" s="208">
        <v>19</v>
      </c>
      <c r="G120" s="208">
        <v>22</v>
      </c>
      <c r="H120" s="208">
        <v>7</v>
      </c>
      <c r="I120" s="209">
        <v>15</v>
      </c>
      <c r="J120" s="208">
        <v>220</v>
      </c>
      <c r="K120" s="208">
        <v>0</v>
      </c>
      <c r="L120" s="208">
        <f t="shared" si="5"/>
        <v>0</v>
      </c>
      <c r="M120" s="208">
        <v>10</v>
      </c>
      <c r="N120" s="208">
        <f t="shared" si="6"/>
        <v>2200</v>
      </c>
      <c r="O120" s="208">
        <v>0</v>
      </c>
      <c r="P120" s="208">
        <f t="shared" si="7"/>
        <v>0</v>
      </c>
      <c r="Q120" s="208">
        <v>5</v>
      </c>
      <c r="R120" s="208">
        <f t="shared" si="8"/>
        <v>1100</v>
      </c>
      <c r="S120" s="210">
        <f t="shared" si="9"/>
        <v>3300</v>
      </c>
    </row>
    <row r="121" spans="1:19" s="211" customFormat="1" ht="18">
      <c r="A121" s="205">
        <v>114</v>
      </c>
      <c r="B121" s="206" t="s">
        <v>436</v>
      </c>
      <c r="C121" s="207" t="s">
        <v>285</v>
      </c>
      <c r="D121" s="208">
        <v>0</v>
      </c>
      <c r="E121" s="208">
        <v>3</v>
      </c>
      <c r="F121" s="208">
        <v>14</v>
      </c>
      <c r="G121" s="208">
        <v>15</v>
      </c>
      <c r="H121" s="208">
        <v>5</v>
      </c>
      <c r="I121" s="209">
        <v>10</v>
      </c>
      <c r="J121" s="208">
        <v>2500</v>
      </c>
      <c r="K121" s="208">
        <v>2</v>
      </c>
      <c r="L121" s="208">
        <f t="shared" si="5"/>
        <v>5000</v>
      </c>
      <c r="M121" s="208">
        <v>3</v>
      </c>
      <c r="N121" s="208">
        <f t="shared" si="6"/>
        <v>7500</v>
      </c>
      <c r="O121" s="208">
        <v>2</v>
      </c>
      <c r="P121" s="208">
        <f t="shared" si="7"/>
        <v>5000</v>
      </c>
      <c r="Q121" s="208">
        <v>3</v>
      </c>
      <c r="R121" s="208">
        <f t="shared" si="8"/>
        <v>7500</v>
      </c>
      <c r="S121" s="210">
        <f t="shared" si="9"/>
        <v>25000</v>
      </c>
    </row>
    <row r="122" spans="1:19" s="211" customFormat="1" ht="18">
      <c r="A122" s="205">
        <v>115</v>
      </c>
      <c r="B122" s="206" t="s">
        <v>437</v>
      </c>
      <c r="C122" s="207" t="s">
        <v>285</v>
      </c>
      <c r="D122" s="208">
        <v>0</v>
      </c>
      <c r="E122" s="208">
        <v>1</v>
      </c>
      <c r="F122" s="208">
        <v>2</v>
      </c>
      <c r="G122" s="208">
        <v>3</v>
      </c>
      <c r="H122" s="208">
        <v>1</v>
      </c>
      <c r="I122" s="209">
        <v>2</v>
      </c>
      <c r="J122" s="208">
        <v>11300</v>
      </c>
      <c r="K122" s="208">
        <v>1</v>
      </c>
      <c r="L122" s="208">
        <f t="shared" si="5"/>
        <v>11300</v>
      </c>
      <c r="M122" s="208">
        <v>0</v>
      </c>
      <c r="N122" s="208">
        <f t="shared" si="6"/>
        <v>0</v>
      </c>
      <c r="O122" s="208">
        <v>1</v>
      </c>
      <c r="P122" s="208">
        <f t="shared" si="7"/>
        <v>11300</v>
      </c>
      <c r="Q122" s="208">
        <v>0</v>
      </c>
      <c r="R122" s="208">
        <f t="shared" si="8"/>
        <v>0</v>
      </c>
      <c r="S122" s="210">
        <f t="shared" si="9"/>
        <v>22600</v>
      </c>
    </row>
    <row r="123" spans="1:19" s="211" customFormat="1" ht="18">
      <c r="A123" s="205">
        <v>116</v>
      </c>
      <c r="B123" s="206" t="s">
        <v>438</v>
      </c>
      <c r="C123" s="207" t="s">
        <v>439</v>
      </c>
      <c r="D123" s="208">
        <v>0</v>
      </c>
      <c r="E123" s="208">
        <v>1</v>
      </c>
      <c r="F123" s="208">
        <v>2</v>
      </c>
      <c r="G123" s="208">
        <v>4</v>
      </c>
      <c r="H123" s="208">
        <v>4</v>
      </c>
      <c r="I123" s="209">
        <v>0</v>
      </c>
      <c r="J123" s="208">
        <v>1200</v>
      </c>
      <c r="K123" s="208">
        <v>0</v>
      </c>
      <c r="L123" s="208">
        <f t="shared" si="5"/>
        <v>0</v>
      </c>
      <c r="M123" s="208">
        <v>0</v>
      </c>
      <c r="N123" s="208">
        <f t="shared" si="6"/>
        <v>0</v>
      </c>
      <c r="O123" s="208">
        <v>0</v>
      </c>
      <c r="P123" s="208">
        <f t="shared" si="7"/>
        <v>0</v>
      </c>
      <c r="Q123" s="208">
        <v>0</v>
      </c>
      <c r="R123" s="208">
        <f t="shared" si="8"/>
        <v>0</v>
      </c>
      <c r="S123" s="210">
        <f t="shared" si="9"/>
        <v>0</v>
      </c>
    </row>
    <row r="124" spans="1:19" s="211" customFormat="1" ht="18">
      <c r="A124" s="205">
        <v>117</v>
      </c>
      <c r="B124" s="206" t="s">
        <v>440</v>
      </c>
      <c r="C124" s="207" t="s">
        <v>74</v>
      </c>
      <c r="D124" s="208">
        <v>0</v>
      </c>
      <c r="E124" s="208">
        <v>1</v>
      </c>
      <c r="F124" s="208"/>
      <c r="G124" s="208"/>
      <c r="H124" s="208">
        <v>0</v>
      </c>
      <c r="I124" s="209">
        <v>0</v>
      </c>
      <c r="J124" s="208">
        <v>3000</v>
      </c>
      <c r="K124" s="208">
        <v>0</v>
      </c>
      <c r="L124" s="208">
        <f t="shared" si="5"/>
        <v>0</v>
      </c>
      <c r="M124" s="208">
        <v>0</v>
      </c>
      <c r="N124" s="208">
        <f t="shared" si="6"/>
        <v>0</v>
      </c>
      <c r="O124" s="208">
        <v>0</v>
      </c>
      <c r="P124" s="208">
        <f t="shared" si="7"/>
        <v>0</v>
      </c>
      <c r="Q124" s="208">
        <v>0</v>
      </c>
      <c r="R124" s="208">
        <f t="shared" si="8"/>
        <v>0</v>
      </c>
      <c r="S124" s="210">
        <f t="shared" si="9"/>
        <v>0</v>
      </c>
    </row>
    <row r="125" spans="1:19" s="211" customFormat="1" ht="36.75">
      <c r="A125" s="205">
        <v>118</v>
      </c>
      <c r="B125" s="212" t="s">
        <v>441</v>
      </c>
      <c r="C125" s="207" t="s">
        <v>147</v>
      </c>
      <c r="D125" s="208">
        <v>0</v>
      </c>
      <c r="E125" s="208">
        <v>946</v>
      </c>
      <c r="F125" s="208">
        <v>4295</v>
      </c>
      <c r="G125" s="208">
        <v>4859</v>
      </c>
      <c r="H125" s="208">
        <v>359</v>
      </c>
      <c r="I125" s="209">
        <v>4500</v>
      </c>
      <c r="J125" s="208">
        <v>2.93</v>
      </c>
      <c r="K125" s="208">
        <v>1000</v>
      </c>
      <c r="L125" s="208">
        <f t="shared" si="5"/>
        <v>2930</v>
      </c>
      <c r="M125" s="208">
        <v>1000</v>
      </c>
      <c r="N125" s="208">
        <f t="shared" si="6"/>
        <v>2930</v>
      </c>
      <c r="O125" s="208">
        <v>1500</v>
      </c>
      <c r="P125" s="208">
        <f t="shared" si="7"/>
        <v>4395</v>
      </c>
      <c r="Q125" s="208">
        <v>1000</v>
      </c>
      <c r="R125" s="208">
        <f t="shared" si="8"/>
        <v>2930</v>
      </c>
      <c r="S125" s="210">
        <f t="shared" si="9"/>
        <v>13185</v>
      </c>
    </row>
    <row r="126" spans="1:19" s="211" customFormat="1" ht="18">
      <c r="A126" s="205">
        <v>119</v>
      </c>
      <c r="B126" s="206" t="s">
        <v>442</v>
      </c>
      <c r="C126" s="207" t="s">
        <v>147</v>
      </c>
      <c r="D126" s="208">
        <v>0</v>
      </c>
      <c r="E126" s="208">
        <v>1431</v>
      </c>
      <c r="F126" s="208">
        <v>4404</v>
      </c>
      <c r="G126" s="208">
        <v>6165</v>
      </c>
      <c r="H126" s="208">
        <v>1165</v>
      </c>
      <c r="I126" s="209">
        <v>5000</v>
      </c>
      <c r="J126" s="208">
        <v>2.9</v>
      </c>
      <c r="K126" s="208">
        <v>2000</v>
      </c>
      <c r="L126" s="208">
        <f t="shared" si="5"/>
        <v>5800</v>
      </c>
      <c r="M126" s="208">
        <v>1000</v>
      </c>
      <c r="N126" s="208">
        <f t="shared" si="6"/>
        <v>2900</v>
      </c>
      <c r="O126" s="208">
        <v>1000</v>
      </c>
      <c r="P126" s="208">
        <f t="shared" si="7"/>
        <v>2900</v>
      </c>
      <c r="Q126" s="208">
        <v>1000</v>
      </c>
      <c r="R126" s="208">
        <f t="shared" si="8"/>
        <v>2900</v>
      </c>
      <c r="S126" s="210">
        <f t="shared" si="9"/>
        <v>14500</v>
      </c>
    </row>
    <row r="127" spans="1:19" s="211" customFormat="1" ht="33">
      <c r="A127" s="205">
        <v>120</v>
      </c>
      <c r="B127" s="220" t="s">
        <v>443</v>
      </c>
      <c r="C127" s="207" t="s">
        <v>444</v>
      </c>
      <c r="D127" s="208">
        <v>0</v>
      </c>
      <c r="E127" s="208">
        <v>1</v>
      </c>
      <c r="F127" s="208"/>
      <c r="G127" s="208"/>
      <c r="H127" s="208">
        <v>0</v>
      </c>
      <c r="I127" s="209">
        <v>0</v>
      </c>
      <c r="J127" s="208">
        <v>85</v>
      </c>
      <c r="K127" s="208">
        <v>0</v>
      </c>
      <c r="L127" s="208">
        <f t="shared" si="5"/>
        <v>0</v>
      </c>
      <c r="M127" s="208">
        <v>0</v>
      </c>
      <c r="N127" s="208">
        <f t="shared" si="6"/>
        <v>0</v>
      </c>
      <c r="O127" s="208">
        <v>0</v>
      </c>
      <c r="P127" s="208">
        <f t="shared" si="7"/>
        <v>0</v>
      </c>
      <c r="Q127" s="208">
        <v>0</v>
      </c>
      <c r="R127" s="208">
        <f t="shared" si="8"/>
        <v>0</v>
      </c>
      <c r="S127" s="210">
        <f t="shared" si="9"/>
        <v>0</v>
      </c>
    </row>
    <row r="128" spans="1:19" s="211" customFormat="1" ht="36.75">
      <c r="A128" s="205">
        <v>121</v>
      </c>
      <c r="B128" s="212" t="s">
        <v>445</v>
      </c>
      <c r="C128" s="207" t="s">
        <v>444</v>
      </c>
      <c r="D128" s="208">
        <v>0</v>
      </c>
      <c r="E128" s="208">
        <v>1</v>
      </c>
      <c r="F128" s="208"/>
      <c r="G128" s="208"/>
      <c r="H128" s="208">
        <v>0</v>
      </c>
      <c r="I128" s="209">
        <v>0</v>
      </c>
      <c r="J128" s="208">
        <v>90</v>
      </c>
      <c r="K128" s="208">
        <v>0</v>
      </c>
      <c r="L128" s="208">
        <f t="shared" si="5"/>
        <v>0</v>
      </c>
      <c r="M128" s="208">
        <v>0</v>
      </c>
      <c r="N128" s="208">
        <f t="shared" si="6"/>
        <v>0</v>
      </c>
      <c r="O128" s="208">
        <v>0</v>
      </c>
      <c r="P128" s="208">
        <f t="shared" si="7"/>
        <v>0</v>
      </c>
      <c r="Q128" s="208">
        <v>0</v>
      </c>
      <c r="R128" s="208">
        <f t="shared" si="8"/>
        <v>0</v>
      </c>
      <c r="S128" s="210">
        <f t="shared" si="9"/>
        <v>0</v>
      </c>
    </row>
    <row r="129" spans="1:19" s="211" customFormat="1" ht="36.75">
      <c r="A129" s="205">
        <v>122</v>
      </c>
      <c r="B129" s="212" t="s">
        <v>446</v>
      </c>
      <c r="C129" s="207" t="s">
        <v>444</v>
      </c>
      <c r="D129" s="208">
        <v>0</v>
      </c>
      <c r="E129" s="208">
        <v>1</v>
      </c>
      <c r="F129" s="208"/>
      <c r="G129" s="208"/>
      <c r="H129" s="208">
        <v>0</v>
      </c>
      <c r="I129" s="209">
        <v>0</v>
      </c>
      <c r="J129" s="208">
        <v>120</v>
      </c>
      <c r="K129" s="208">
        <v>0</v>
      </c>
      <c r="L129" s="208">
        <f t="shared" si="5"/>
        <v>0</v>
      </c>
      <c r="M129" s="208">
        <v>0</v>
      </c>
      <c r="N129" s="208">
        <f t="shared" si="6"/>
        <v>0</v>
      </c>
      <c r="O129" s="208">
        <v>0</v>
      </c>
      <c r="P129" s="208">
        <f t="shared" si="7"/>
        <v>0</v>
      </c>
      <c r="Q129" s="208">
        <v>0</v>
      </c>
      <c r="R129" s="208">
        <f t="shared" si="8"/>
        <v>0</v>
      </c>
      <c r="S129" s="210">
        <f t="shared" si="9"/>
        <v>0</v>
      </c>
    </row>
    <row r="130" spans="1:19" s="211" customFormat="1" ht="36.75">
      <c r="A130" s="205">
        <v>123</v>
      </c>
      <c r="B130" s="212" t="s">
        <v>447</v>
      </c>
      <c r="C130" s="207" t="s">
        <v>444</v>
      </c>
      <c r="D130" s="208">
        <v>0</v>
      </c>
      <c r="E130" s="208">
        <v>50</v>
      </c>
      <c r="F130" s="208"/>
      <c r="G130" s="208"/>
      <c r="H130" s="208">
        <v>0</v>
      </c>
      <c r="I130" s="209">
        <v>0</v>
      </c>
      <c r="J130" s="208">
        <v>18</v>
      </c>
      <c r="K130" s="208">
        <v>0</v>
      </c>
      <c r="L130" s="208">
        <f t="shared" si="5"/>
        <v>0</v>
      </c>
      <c r="M130" s="208">
        <v>0</v>
      </c>
      <c r="N130" s="208">
        <f t="shared" si="6"/>
        <v>0</v>
      </c>
      <c r="O130" s="208">
        <v>0</v>
      </c>
      <c r="P130" s="208">
        <f t="shared" si="7"/>
        <v>0</v>
      </c>
      <c r="Q130" s="208">
        <v>0</v>
      </c>
      <c r="R130" s="208">
        <f t="shared" si="8"/>
        <v>0</v>
      </c>
      <c r="S130" s="210">
        <f t="shared" si="9"/>
        <v>0</v>
      </c>
    </row>
    <row r="131" spans="1:19" s="211" customFormat="1" ht="36.75">
      <c r="A131" s="205">
        <v>124</v>
      </c>
      <c r="B131" s="212" t="s">
        <v>448</v>
      </c>
      <c r="C131" s="207" t="s">
        <v>403</v>
      </c>
      <c r="D131" s="208">
        <v>0</v>
      </c>
      <c r="E131" s="208">
        <v>0</v>
      </c>
      <c r="F131" s="208">
        <v>2</v>
      </c>
      <c r="G131" s="208">
        <v>3</v>
      </c>
      <c r="H131" s="208">
        <v>0</v>
      </c>
      <c r="I131" s="209">
        <v>3</v>
      </c>
      <c r="J131" s="208">
        <v>30340</v>
      </c>
      <c r="K131" s="208">
        <v>1</v>
      </c>
      <c r="L131" s="208">
        <f t="shared" si="5"/>
        <v>30340</v>
      </c>
      <c r="M131" s="208">
        <v>0</v>
      </c>
      <c r="N131" s="208">
        <f t="shared" si="6"/>
        <v>0</v>
      </c>
      <c r="O131" s="208">
        <v>1</v>
      </c>
      <c r="P131" s="208">
        <f t="shared" si="7"/>
        <v>30340</v>
      </c>
      <c r="Q131" s="208">
        <v>1</v>
      </c>
      <c r="R131" s="208">
        <f t="shared" si="8"/>
        <v>30340</v>
      </c>
      <c r="S131" s="210">
        <f t="shared" si="9"/>
        <v>91020</v>
      </c>
    </row>
    <row r="132" spans="1:19" s="211" customFormat="1" ht="30.75">
      <c r="A132" s="205">
        <v>125</v>
      </c>
      <c r="B132" s="253" t="s">
        <v>449</v>
      </c>
      <c r="C132" s="207" t="s">
        <v>450</v>
      </c>
      <c r="D132" s="208">
        <v>0</v>
      </c>
      <c r="E132" s="208">
        <v>0</v>
      </c>
      <c r="F132" s="208">
        <v>2</v>
      </c>
      <c r="G132" s="208">
        <v>3</v>
      </c>
      <c r="H132" s="208">
        <v>0</v>
      </c>
      <c r="I132" s="209">
        <v>3</v>
      </c>
      <c r="J132" s="208">
        <v>9930</v>
      </c>
      <c r="K132" s="208">
        <v>1</v>
      </c>
      <c r="L132" s="208">
        <f t="shared" si="5"/>
        <v>9930</v>
      </c>
      <c r="M132" s="208">
        <v>0</v>
      </c>
      <c r="N132" s="208">
        <f t="shared" si="6"/>
        <v>0</v>
      </c>
      <c r="O132" s="208">
        <v>1</v>
      </c>
      <c r="P132" s="208">
        <f t="shared" si="7"/>
        <v>9930</v>
      </c>
      <c r="Q132" s="208">
        <v>1</v>
      </c>
      <c r="R132" s="208">
        <f t="shared" si="8"/>
        <v>9930</v>
      </c>
      <c r="S132" s="210">
        <f t="shared" si="9"/>
        <v>29790</v>
      </c>
    </row>
    <row r="133" spans="1:19" s="211" customFormat="1" ht="46.5">
      <c r="A133" s="205">
        <v>126</v>
      </c>
      <c r="B133" s="253" t="s">
        <v>451</v>
      </c>
      <c r="C133" s="207" t="s">
        <v>450</v>
      </c>
      <c r="D133" s="208">
        <v>0</v>
      </c>
      <c r="E133" s="208">
        <v>0</v>
      </c>
      <c r="F133" s="208">
        <v>2</v>
      </c>
      <c r="G133" s="208">
        <v>3</v>
      </c>
      <c r="H133" s="208">
        <v>0</v>
      </c>
      <c r="I133" s="209">
        <v>3</v>
      </c>
      <c r="J133" s="208">
        <v>9930</v>
      </c>
      <c r="K133" s="208">
        <v>1</v>
      </c>
      <c r="L133" s="208">
        <f t="shared" si="5"/>
        <v>9930</v>
      </c>
      <c r="M133" s="208">
        <v>0</v>
      </c>
      <c r="N133" s="208">
        <f t="shared" si="6"/>
        <v>0</v>
      </c>
      <c r="O133" s="208">
        <v>1</v>
      </c>
      <c r="P133" s="208">
        <f t="shared" si="7"/>
        <v>9930</v>
      </c>
      <c r="Q133" s="208">
        <v>1</v>
      </c>
      <c r="R133" s="208">
        <f t="shared" si="8"/>
        <v>9930</v>
      </c>
      <c r="S133" s="210">
        <f t="shared" si="9"/>
        <v>29790</v>
      </c>
    </row>
    <row r="134" spans="1:19" s="211" customFormat="1" ht="36.75">
      <c r="A134" s="205">
        <v>127</v>
      </c>
      <c r="B134" s="212" t="s">
        <v>452</v>
      </c>
      <c r="C134" s="207" t="s">
        <v>333</v>
      </c>
      <c r="D134" s="208">
        <v>0</v>
      </c>
      <c r="E134" s="208">
        <v>0</v>
      </c>
      <c r="F134" s="208">
        <v>2</v>
      </c>
      <c r="G134" s="208">
        <v>3</v>
      </c>
      <c r="H134" s="208">
        <v>0</v>
      </c>
      <c r="I134" s="209">
        <v>3</v>
      </c>
      <c r="J134" s="208">
        <v>7360</v>
      </c>
      <c r="K134" s="208">
        <v>1</v>
      </c>
      <c r="L134" s="208">
        <f t="shared" si="5"/>
        <v>7360</v>
      </c>
      <c r="M134" s="208">
        <v>0</v>
      </c>
      <c r="N134" s="208">
        <f t="shared" si="6"/>
        <v>0</v>
      </c>
      <c r="O134" s="208">
        <v>1</v>
      </c>
      <c r="P134" s="208">
        <f t="shared" si="7"/>
        <v>7360</v>
      </c>
      <c r="Q134" s="208">
        <v>1</v>
      </c>
      <c r="R134" s="208">
        <f t="shared" si="8"/>
        <v>7360</v>
      </c>
      <c r="S134" s="210">
        <f t="shared" si="9"/>
        <v>22080</v>
      </c>
    </row>
    <row r="135" spans="1:19" s="211" customFormat="1" ht="36.75">
      <c r="A135" s="205">
        <v>128</v>
      </c>
      <c r="B135" s="212" t="s">
        <v>453</v>
      </c>
      <c r="C135" s="207" t="s">
        <v>147</v>
      </c>
      <c r="D135" s="208">
        <v>0</v>
      </c>
      <c r="E135" s="208">
        <v>0</v>
      </c>
      <c r="F135" s="208">
        <v>250</v>
      </c>
      <c r="G135" s="208">
        <v>350</v>
      </c>
      <c r="H135" s="208">
        <v>150</v>
      </c>
      <c r="I135" s="209">
        <v>200</v>
      </c>
      <c r="J135" s="208">
        <v>5.5</v>
      </c>
      <c r="K135" s="208">
        <v>100</v>
      </c>
      <c r="L135" s="208">
        <f t="shared" si="5"/>
        <v>550</v>
      </c>
      <c r="M135" s="208">
        <v>0</v>
      </c>
      <c r="N135" s="208">
        <f t="shared" si="6"/>
        <v>0</v>
      </c>
      <c r="O135" s="208">
        <v>100</v>
      </c>
      <c r="P135" s="208">
        <f t="shared" si="7"/>
        <v>550</v>
      </c>
      <c r="Q135" s="208">
        <v>0</v>
      </c>
      <c r="R135" s="208">
        <f t="shared" si="8"/>
        <v>0</v>
      </c>
      <c r="S135" s="210">
        <f t="shared" si="9"/>
        <v>1100</v>
      </c>
    </row>
    <row r="136" spans="1:19" s="211" customFormat="1" ht="30.75">
      <c r="A136" s="205">
        <v>129</v>
      </c>
      <c r="B136" s="253" t="s">
        <v>454</v>
      </c>
      <c r="C136" s="207" t="s">
        <v>74</v>
      </c>
      <c r="D136" s="208">
        <v>0</v>
      </c>
      <c r="E136" s="208">
        <v>0</v>
      </c>
      <c r="F136" s="208">
        <v>10</v>
      </c>
      <c r="G136" s="208">
        <v>30</v>
      </c>
      <c r="H136" s="208">
        <v>20</v>
      </c>
      <c r="I136" s="209">
        <v>10</v>
      </c>
      <c r="J136" s="208">
        <v>195</v>
      </c>
      <c r="K136" s="208">
        <v>0</v>
      </c>
      <c r="L136" s="208">
        <f t="shared" si="5"/>
        <v>0</v>
      </c>
      <c r="M136" s="208">
        <v>0</v>
      </c>
      <c r="N136" s="208">
        <f t="shared" si="6"/>
        <v>0</v>
      </c>
      <c r="O136" s="208">
        <v>10</v>
      </c>
      <c r="P136" s="208">
        <f t="shared" si="7"/>
        <v>1950</v>
      </c>
      <c r="Q136" s="208">
        <v>0</v>
      </c>
      <c r="R136" s="208">
        <f t="shared" si="8"/>
        <v>0</v>
      </c>
      <c r="S136" s="210">
        <f t="shared" si="9"/>
        <v>1950</v>
      </c>
    </row>
    <row r="137" spans="1:19" s="211" customFormat="1" ht="36.75">
      <c r="A137" s="205">
        <v>130</v>
      </c>
      <c r="B137" s="212" t="s">
        <v>455</v>
      </c>
      <c r="C137" s="207" t="s">
        <v>74</v>
      </c>
      <c r="D137" s="208">
        <v>0</v>
      </c>
      <c r="E137" s="208">
        <v>0</v>
      </c>
      <c r="F137" s="208">
        <v>1</v>
      </c>
      <c r="G137" s="208">
        <v>1</v>
      </c>
      <c r="H137" s="208">
        <v>0</v>
      </c>
      <c r="I137" s="209">
        <v>1</v>
      </c>
      <c r="J137" s="208">
        <v>4320</v>
      </c>
      <c r="K137" s="208">
        <v>0</v>
      </c>
      <c r="L137" s="208">
        <f>K137*J137</f>
        <v>0</v>
      </c>
      <c r="M137" s="208">
        <v>0</v>
      </c>
      <c r="N137" s="208">
        <f>M137*J137</f>
        <v>0</v>
      </c>
      <c r="O137" s="208">
        <v>1</v>
      </c>
      <c r="P137" s="208">
        <f>O137*J137</f>
        <v>4320</v>
      </c>
      <c r="Q137" s="208">
        <v>0</v>
      </c>
      <c r="R137" s="208">
        <f>Q137*J137</f>
        <v>0</v>
      </c>
      <c r="S137" s="210">
        <f>L137+N137+P137+R137</f>
        <v>4320</v>
      </c>
    </row>
    <row r="138" spans="1:19" s="211" customFormat="1" ht="18">
      <c r="A138" s="205">
        <v>131</v>
      </c>
      <c r="B138" s="206" t="s">
        <v>456</v>
      </c>
      <c r="C138" s="207" t="s">
        <v>457</v>
      </c>
      <c r="D138" s="208">
        <v>0</v>
      </c>
      <c r="E138" s="208">
        <v>0</v>
      </c>
      <c r="F138" s="208">
        <v>14</v>
      </c>
      <c r="G138" s="208">
        <v>3</v>
      </c>
      <c r="H138" s="208">
        <v>1</v>
      </c>
      <c r="I138" s="209">
        <v>2</v>
      </c>
      <c r="J138" s="208">
        <v>31920</v>
      </c>
      <c r="K138" s="208">
        <v>2</v>
      </c>
      <c r="L138" s="208">
        <f>K138*J138</f>
        <v>63840</v>
      </c>
      <c r="M138" s="208">
        <v>0</v>
      </c>
      <c r="N138" s="208">
        <f>M138*J138</f>
        <v>0</v>
      </c>
      <c r="O138" s="208">
        <v>0</v>
      </c>
      <c r="P138" s="208">
        <f>O138*J138</f>
        <v>0</v>
      </c>
      <c r="Q138" s="208">
        <v>0</v>
      </c>
      <c r="R138" s="208">
        <f>Q138*J138</f>
        <v>0</v>
      </c>
      <c r="S138" s="210">
        <f>L138+N138+P138+R138</f>
        <v>63840</v>
      </c>
    </row>
    <row r="139" spans="1:19" s="211" customFormat="1" ht="33">
      <c r="A139" s="205">
        <v>132</v>
      </c>
      <c r="B139" s="220" t="s">
        <v>458</v>
      </c>
      <c r="C139" s="207" t="s">
        <v>459</v>
      </c>
      <c r="D139" s="208">
        <v>0</v>
      </c>
      <c r="E139" s="208">
        <v>0</v>
      </c>
      <c r="F139" s="208">
        <v>2</v>
      </c>
      <c r="G139" s="208">
        <v>2</v>
      </c>
      <c r="H139" s="208"/>
      <c r="I139" s="209">
        <v>2</v>
      </c>
      <c r="J139" s="208">
        <v>4250</v>
      </c>
      <c r="K139" s="208">
        <v>0</v>
      </c>
      <c r="L139" s="208">
        <f>K139*J139</f>
        <v>0</v>
      </c>
      <c r="M139" s="208">
        <v>2</v>
      </c>
      <c r="N139" s="208">
        <f>M139*J139</f>
        <v>8500</v>
      </c>
      <c r="O139" s="208">
        <v>0</v>
      </c>
      <c r="P139" s="208">
        <f>O139*J139</f>
        <v>0</v>
      </c>
      <c r="Q139" s="208">
        <v>0</v>
      </c>
      <c r="R139" s="208">
        <f>Q139*J139</f>
        <v>0</v>
      </c>
      <c r="S139" s="210">
        <f>L139+N139+P139+R139</f>
        <v>8500</v>
      </c>
    </row>
    <row r="140" spans="1:19" s="211" customFormat="1" ht="46.5">
      <c r="A140" s="205">
        <v>133</v>
      </c>
      <c r="B140" s="253" t="s">
        <v>460</v>
      </c>
      <c r="C140" s="207" t="s">
        <v>403</v>
      </c>
      <c r="D140" s="208">
        <v>0</v>
      </c>
      <c r="E140" s="208">
        <v>0</v>
      </c>
      <c r="F140" s="208">
        <v>24</v>
      </c>
      <c r="G140" s="208">
        <v>25</v>
      </c>
      <c r="H140" s="208">
        <v>0</v>
      </c>
      <c r="I140" s="209">
        <v>25</v>
      </c>
      <c r="J140" s="208">
        <v>1550</v>
      </c>
      <c r="K140" s="208">
        <v>10</v>
      </c>
      <c r="L140" s="208">
        <f>K140*J140</f>
        <v>15500</v>
      </c>
      <c r="M140" s="208">
        <v>0</v>
      </c>
      <c r="N140" s="208">
        <f>M140*J140</f>
        <v>0</v>
      </c>
      <c r="O140" s="208">
        <v>10</v>
      </c>
      <c r="P140" s="208">
        <f>O140*J140</f>
        <v>15500</v>
      </c>
      <c r="Q140" s="208">
        <v>5</v>
      </c>
      <c r="R140" s="208">
        <f>Q140*J140</f>
        <v>7750</v>
      </c>
      <c r="S140" s="210">
        <f>L140+N140+P140+R140</f>
        <v>38750</v>
      </c>
    </row>
    <row r="141" spans="1:19" s="211" customFormat="1" ht="18">
      <c r="A141" s="205">
        <v>134</v>
      </c>
      <c r="B141" s="206" t="s">
        <v>461</v>
      </c>
      <c r="C141" s="207" t="s">
        <v>403</v>
      </c>
      <c r="D141" s="208">
        <v>0</v>
      </c>
      <c r="E141" s="208">
        <v>0</v>
      </c>
      <c r="F141" s="208">
        <v>0</v>
      </c>
      <c r="G141" s="208">
        <v>2</v>
      </c>
      <c r="H141" s="208">
        <v>1</v>
      </c>
      <c r="I141" s="209">
        <v>1</v>
      </c>
      <c r="J141" s="208">
        <v>3850</v>
      </c>
      <c r="K141" s="208">
        <v>0</v>
      </c>
      <c r="L141" s="208">
        <f>K141*J141</f>
        <v>0</v>
      </c>
      <c r="M141" s="208">
        <v>0</v>
      </c>
      <c r="N141" s="208">
        <f>M141*J141</f>
        <v>0</v>
      </c>
      <c r="O141" s="208">
        <v>1</v>
      </c>
      <c r="P141" s="208">
        <f>O141*J141</f>
        <v>3850</v>
      </c>
      <c r="Q141" s="208">
        <v>0</v>
      </c>
      <c r="R141" s="208">
        <f>Q141*J141</f>
        <v>0</v>
      </c>
      <c r="S141" s="210">
        <f>L141+N141+P141+R141</f>
        <v>3850</v>
      </c>
    </row>
    <row r="142" spans="1:19" ht="21">
      <c r="A142" s="58"/>
      <c r="B142" s="26" t="s">
        <v>55</v>
      </c>
      <c r="C142" s="239" t="s">
        <v>462</v>
      </c>
      <c r="D142" s="59"/>
      <c r="E142" s="59"/>
      <c r="F142" s="59"/>
      <c r="G142" s="59"/>
      <c r="H142" s="59"/>
      <c r="I142" s="60"/>
      <c r="J142" s="59"/>
      <c r="K142" s="59"/>
      <c r="L142" s="59"/>
      <c r="M142" s="59"/>
      <c r="N142" s="59"/>
      <c r="O142" s="59"/>
      <c r="P142" s="59"/>
      <c r="Q142" s="59"/>
      <c r="R142" s="61"/>
      <c r="S142" s="191">
        <f>SUM(S8:S141)</f>
        <v>7712185</v>
      </c>
    </row>
    <row r="144" spans="1:19" ht="21">
      <c r="A144" s="377" t="s">
        <v>1341</v>
      </c>
      <c r="B144" s="377"/>
      <c r="C144" s="377"/>
      <c r="D144" s="377"/>
      <c r="E144" s="377"/>
      <c r="F144" s="377" t="s">
        <v>1767</v>
      </c>
      <c r="G144" s="377"/>
      <c r="H144" s="377"/>
      <c r="I144" s="377"/>
      <c r="J144" s="377"/>
      <c r="K144" s="377"/>
      <c r="L144" s="377"/>
      <c r="M144" s="377" t="s">
        <v>1770</v>
      </c>
      <c r="N144" s="377"/>
      <c r="O144" s="377"/>
      <c r="P144" s="377"/>
      <c r="Q144" s="377"/>
      <c r="R144" s="377"/>
      <c r="S144" s="377"/>
    </row>
    <row r="145" spans="1:19" ht="21">
      <c r="A145" s="377" t="s">
        <v>1778</v>
      </c>
      <c r="B145" s="377"/>
      <c r="C145" s="377"/>
      <c r="D145" s="377"/>
      <c r="E145" s="377"/>
      <c r="F145" s="377" t="s">
        <v>1768</v>
      </c>
      <c r="G145" s="377"/>
      <c r="H145" s="377"/>
      <c r="I145" s="377"/>
      <c r="J145" s="377"/>
      <c r="K145" s="377"/>
      <c r="L145" s="377"/>
      <c r="M145" s="377" t="s">
        <v>1771</v>
      </c>
      <c r="N145" s="377"/>
      <c r="O145" s="377"/>
      <c r="P145" s="377"/>
      <c r="Q145" s="377"/>
      <c r="R145" s="377"/>
      <c r="S145" s="377"/>
    </row>
    <row r="146" spans="1:19" ht="21">
      <c r="A146" s="377" t="s">
        <v>1779</v>
      </c>
      <c r="B146" s="377"/>
      <c r="C146" s="377"/>
      <c r="D146" s="377"/>
      <c r="E146" s="377"/>
      <c r="F146" s="378" t="s">
        <v>1769</v>
      </c>
      <c r="G146" s="378"/>
      <c r="H146" s="378"/>
      <c r="I146" s="378"/>
      <c r="J146" s="378"/>
      <c r="K146" s="378"/>
      <c r="L146" s="378"/>
      <c r="M146" s="377" t="s">
        <v>1772</v>
      </c>
      <c r="N146" s="377"/>
      <c r="O146" s="377"/>
      <c r="P146" s="377"/>
      <c r="Q146" s="377"/>
      <c r="R146" s="377"/>
      <c r="S146" s="377"/>
    </row>
  </sheetData>
  <sheetProtection/>
  <mergeCells count="28">
    <mergeCell ref="A146:E146"/>
    <mergeCell ref="F146:L146"/>
    <mergeCell ref="M146:S146"/>
    <mergeCell ref="A144:E144"/>
    <mergeCell ref="F144:L144"/>
    <mergeCell ref="M144:S144"/>
    <mergeCell ref="A145:E145"/>
    <mergeCell ref="F145:L145"/>
    <mergeCell ref="M145:S145"/>
    <mergeCell ref="M5:N5"/>
    <mergeCell ref="O5:P5"/>
    <mergeCell ref="Q5:R5"/>
    <mergeCell ref="S5:S7"/>
    <mergeCell ref="D6:F6"/>
    <mergeCell ref="K6:L6"/>
    <mergeCell ref="M6:N6"/>
    <mergeCell ref="O6:P6"/>
    <mergeCell ref="Q6:R6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</mergeCells>
  <printOptions/>
  <pageMargins left="0.11811023622047245" right="0" top="0.5511811023622047" bottom="0.15748031496062992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S22" sqref="S22"/>
    </sheetView>
  </sheetViews>
  <sheetFormatPr defaultColWidth="9.140625" defaultRowHeight="21.75"/>
  <cols>
    <col min="1" max="1" width="5.57421875" style="29" customWidth="1"/>
    <col min="2" max="2" width="26.00390625" style="18" customWidth="1"/>
    <col min="3" max="3" width="5.57421875" style="64" customWidth="1"/>
    <col min="4" max="6" width="6.140625" style="40" customWidth="1"/>
    <col min="7" max="7" width="8.57421875" style="40" customWidth="1"/>
    <col min="8" max="8" width="5.57421875" style="40" customWidth="1"/>
    <col min="9" max="9" width="8.57421875" style="41" customWidth="1"/>
    <col min="10" max="10" width="7.57421875" style="40" customWidth="1"/>
    <col min="11" max="11" width="6.57421875" style="40" customWidth="1"/>
    <col min="12" max="12" width="8.57421875" style="41" customWidth="1"/>
    <col min="13" max="13" width="6.57421875" style="41" customWidth="1"/>
    <col min="14" max="14" width="5.57421875" style="41" customWidth="1"/>
    <col min="15" max="15" width="6.57421875" style="40" customWidth="1"/>
    <col min="16" max="16" width="8.57421875" style="41" customWidth="1"/>
    <col min="17" max="17" width="6.57421875" style="41" customWidth="1"/>
    <col min="18" max="18" width="5.57421875" style="41" customWidth="1"/>
    <col min="19" max="19" width="11.140625" style="41" bestFit="1" customWidth="1"/>
    <col min="20" max="16384" width="9.00390625" style="18" customWidth="1"/>
  </cols>
  <sheetData>
    <row r="1" spans="1:19" s="274" customFormat="1" ht="18" customHeight="1">
      <c r="A1" s="395" t="s">
        <v>37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</row>
    <row r="2" spans="1:19" s="274" customFormat="1" ht="18" customHeight="1">
      <c r="A2" s="396" t="s">
        <v>464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</row>
    <row r="3" spans="1:19" s="274" customFormat="1" ht="18" customHeight="1">
      <c r="A3" s="396" t="s">
        <v>38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s="275" customFormat="1" ht="18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19" s="246" customFormat="1" ht="18" customHeight="1">
      <c r="A5" s="380" t="s">
        <v>1</v>
      </c>
      <c r="B5" s="380" t="s">
        <v>7</v>
      </c>
      <c r="C5" s="381" t="s">
        <v>2</v>
      </c>
      <c r="D5" s="382" t="s">
        <v>39</v>
      </c>
      <c r="E5" s="383"/>
      <c r="F5" s="384"/>
      <c r="G5" s="244" t="s">
        <v>40</v>
      </c>
      <c r="H5" s="385" t="s">
        <v>3</v>
      </c>
      <c r="I5" s="245" t="s">
        <v>41</v>
      </c>
      <c r="J5" s="245" t="s">
        <v>42</v>
      </c>
      <c r="K5" s="387" t="s">
        <v>43</v>
      </c>
      <c r="L5" s="388"/>
      <c r="M5" s="387" t="s">
        <v>43</v>
      </c>
      <c r="N5" s="388"/>
      <c r="O5" s="387" t="s">
        <v>43</v>
      </c>
      <c r="P5" s="388"/>
      <c r="Q5" s="387" t="s">
        <v>43</v>
      </c>
      <c r="R5" s="388"/>
      <c r="S5" s="389" t="s">
        <v>5</v>
      </c>
    </row>
    <row r="6" spans="1:19" s="246" customFormat="1" ht="18" customHeight="1">
      <c r="A6" s="380"/>
      <c r="B6" s="380"/>
      <c r="C6" s="381"/>
      <c r="D6" s="390" t="s">
        <v>44</v>
      </c>
      <c r="E6" s="391"/>
      <c r="F6" s="392"/>
      <c r="G6" s="247" t="s">
        <v>45</v>
      </c>
      <c r="H6" s="385"/>
      <c r="I6" s="248" t="s">
        <v>46</v>
      </c>
      <c r="J6" s="248" t="s">
        <v>47</v>
      </c>
      <c r="K6" s="393" t="s">
        <v>48</v>
      </c>
      <c r="L6" s="394"/>
      <c r="M6" s="393" t="s">
        <v>49</v>
      </c>
      <c r="N6" s="394"/>
      <c r="O6" s="393" t="s">
        <v>50</v>
      </c>
      <c r="P6" s="394"/>
      <c r="Q6" s="393" t="s">
        <v>51</v>
      </c>
      <c r="R6" s="394"/>
      <c r="S6" s="389"/>
    </row>
    <row r="7" spans="1:19" s="246" customFormat="1" ht="18" customHeight="1">
      <c r="A7" s="380"/>
      <c r="B7" s="380"/>
      <c r="C7" s="380"/>
      <c r="D7" s="250">
        <v>2558</v>
      </c>
      <c r="E7" s="250">
        <v>2559</v>
      </c>
      <c r="F7" s="250">
        <v>2560</v>
      </c>
      <c r="G7" s="250">
        <v>2561</v>
      </c>
      <c r="H7" s="386"/>
      <c r="I7" s="251">
        <v>2561</v>
      </c>
      <c r="J7" s="251" t="s">
        <v>2</v>
      </c>
      <c r="K7" s="249" t="s">
        <v>52</v>
      </c>
      <c r="L7" s="250" t="s">
        <v>4</v>
      </c>
      <c r="M7" s="252" t="s">
        <v>52</v>
      </c>
      <c r="N7" s="250" t="s">
        <v>4</v>
      </c>
      <c r="O7" s="250" t="s">
        <v>52</v>
      </c>
      <c r="P7" s="250" t="s">
        <v>4</v>
      </c>
      <c r="Q7" s="252" t="s">
        <v>52</v>
      </c>
      <c r="R7" s="250" t="s">
        <v>4</v>
      </c>
      <c r="S7" s="385"/>
    </row>
    <row r="8" spans="1:19" s="263" customFormat="1" ht="18" customHeight="1">
      <c r="A8" s="254">
        <v>1</v>
      </c>
      <c r="B8" s="255" t="s">
        <v>465</v>
      </c>
      <c r="C8" s="256" t="s">
        <v>54</v>
      </c>
      <c r="D8" s="257" t="s">
        <v>480</v>
      </c>
      <c r="E8" s="257">
        <v>10</v>
      </c>
      <c r="F8" s="258">
        <v>20</v>
      </c>
      <c r="G8" s="259">
        <v>0</v>
      </c>
      <c r="H8" s="260">
        <v>20</v>
      </c>
      <c r="I8" s="260">
        <v>0</v>
      </c>
      <c r="J8" s="260">
        <v>350</v>
      </c>
      <c r="K8" s="260">
        <v>0</v>
      </c>
      <c r="L8" s="261">
        <f>K8*J8</f>
        <v>0</v>
      </c>
      <c r="M8" s="261">
        <v>0</v>
      </c>
      <c r="N8" s="261">
        <f>M8*J8</f>
        <v>0</v>
      </c>
      <c r="O8" s="260"/>
      <c r="P8" s="261">
        <f>O8*J8</f>
        <v>0</v>
      </c>
      <c r="Q8" s="261">
        <v>0</v>
      </c>
      <c r="R8" s="261">
        <f>Q8*J8</f>
        <v>0</v>
      </c>
      <c r="S8" s="262">
        <f>L8+N8+P8+R8</f>
        <v>0</v>
      </c>
    </row>
    <row r="9" spans="1:19" s="263" customFormat="1" ht="18" customHeight="1">
      <c r="A9" s="254">
        <v>2</v>
      </c>
      <c r="B9" s="255" t="s">
        <v>466</v>
      </c>
      <c r="C9" s="256" t="s">
        <v>54</v>
      </c>
      <c r="D9" s="257" t="s">
        <v>480</v>
      </c>
      <c r="E9" s="257">
        <v>20</v>
      </c>
      <c r="F9" s="258">
        <v>40</v>
      </c>
      <c r="G9" s="259">
        <v>50</v>
      </c>
      <c r="H9" s="260">
        <v>0</v>
      </c>
      <c r="I9" s="260">
        <f>G9-H9</f>
        <v>50</v>
      </c>
      <c r="J9" s="260">
        <v>180</v>
      </c>
      <c r="K9" s="260">
        <v>25</v>
      </c>
      <c r="L9" s="261">
        <f aca="true" t="shared" si="0" ref="L9:L21">K9*J9</f>
        <v>4500</v>
      </c>
      <c r="M9" s="261">
        <v>0</v>
      </c>
      <c r="N9" s="261">
        <f aca="true" t="shared" si="1" ref="N9:N21">M9*J9</f>
        <v>0</v>
      </c>
      <c r="O9" s="260">
        <f>I9-K9</f>
        <v>25</v>
      </c>
      <c r="P9" s="261">
        <f aca="true" t="shared" si="2" ref="P9:P21">O9*J9</f>
        <v>4500</v>
      </c>
      <c r="Q9" s="261">
        <v>0</v>
      </c>
      <c r="R9" s="261">
        <f aca="true" t="shared" si="3" ref="R9:R21">Q9*J9</f>
        <v>0</v>
      </c>
      <c r="S9" s="262">
        <f aca="true" t="shared" si="4" ref="S9:S21">L9+N9+P9+R9</f>
        <v>9000</v>
      </c>
    </row>
    <row r="10" spans="1:19" s="263" customFormat="1" ht="18" customHeight="1">
      <c r="A10" s="254">
        <v>3</v>
      </c>
      <c r="B10" s="255" t="s">
        <v>467</v>
      </c>
      <c r="C10" s="256" t="s">
        <v>54</v>
      </c>
      <c r="D10" s="257" t="s">
        <v>480</v>
      </c>
      <c r="E10" s="257">
        <v>10</v>
      </c>
      <c r="F10" s="258">
        <v>40</v>
      </c>
      <c r="G10" s="259">
        <v>50</v>
      </c>
      <c r="H10" s="260">
        <v>0</v>
      </c>
      <c r="I10" s="260">
        <f aca="true" t="shared" si="5" ref="I10:I21">G10-H10</f>
        <v>50</v>
      </c>
      <c r="J10" s="260">
        <v>450</v>
      </c>
      <c r="K10" s="260">
        <v>25</v>
      </c>
      <c r="L10" s="261">
        <f t="shared" si="0"/>
        <v>11250</v>
      </c>
      <c r="M10" s="261">
        <v>0</v>
      </c>
      <c r="N10" s="261">
        <f t="shared" si="1"/>
        <v>0</v>
      </c>
      <c r="O10" s="260">
        <f aca="true" t="shared" si="6" ref="O10:O21">I10-K10</f>
        <v>25</v>
      </c>
      <c r="P10" s="261">
        <f t="shared" si="2"/>
        <v>11250</v>
      </c>
      <c r="Q10" s="261">
        <v>0</v>
      </c>
      <c r="R10" s="261">
        <f t="shared" si="3"/>
        <v>0</v>
      </c>
      <c r="S10" s="262">
        <f t="shared" si="4"/>
        <v>22500</v>
      </c>
    </row>
    <row r="11" spans="1:19" s="263" customFormat="1" ht="18" customHeight="1">
      <c r="A11" s="254">
        <v>4</v>
      </c>
      <c r="B11" s="255" t="s">
        <v>468</v>
      </c>
      <c r="C11" s="256" t="s">
        <v>54</v>
      </c>
      <c r="D11" s="257" t="s">
        <v>480</v>
      </c>
      <c r="E11" s="257">
        <v>18</v>
      </c>
      <c r="F11" s="264">
        <v>0</v>
      </c>
      <c r="G11" s="259">
        <v>50</v>
      </c>
      <c r="H11" s="260">
        <v>0</v>
      </c>
      <c r="I11" s="260">
        <f t="shared" si="5"/>
        <v>50</v>
      </c>
      <c r="J11" s="260">
        <v>650</v>
      </c>
      <c r="K11" s="260">
        <v>30</v>
      </c>
      <c r="L11" s="261">
        <f t="shared" si="0"/>
        <v>19500</v>
      </c>
      <c r="M11" s="261">
        <v>0</v>
      </c>
      <c r="N11" s="261">
        <f t="shared" si="1"/>
        <v>0</v>
      </c>
      <c r="O11" s="260">
        <f t="shared" si="6"/>
        <v>20</v>
      </c>
      <c r="P11" s="261">
        <f t="shared" si="2"/>
        <v>13000</v>
      </c>
      <c r="Q11" s="261">
        <v>0</v>
      </c>
      <c r="R11" s="261">
        <f t="shared" si="3"/>
        <v>0</v>
      </c>
      <c r="S11" s="262">
        <f t="shared" si="4"/>
        <v>32500</v>
      </c>
    </row>
    <row r="12" spans="1:19" s="263" customFormat="1" ht="18" customHeight="1">
      <c r="A12" s="254">
        <v>5</v>
      </c>
      <c r="B12" s="255" t="s">
        <v>469</v>
      </c>
      <c r="C12" s="256" t="s">
        <v>479</v>
      </c>
      <c r="D12" s="257" t="s">
        <v>480</v>
      </c>
      <c r="E12" s="257">
        <v>13</v>
      </c>
      <c r="F12" s="258">
        <v>6</v>
      </c>
      <c r="G12" s="259">
        <v>5</v>
      </c>
      <c r="H12" s="260">
        <v>0</v>
      </c>
      <c r="I12" s="260">
        <f t="shared" si="5"/>
        <v>5</v>
      </c>
      <c r="J12" s="265">
        <v>3500</v>
      </c>
      <c r="K12" s="260">
        <v>0</v>
      </c>
      <c r="L12" s="261">
        <f t="shared" si="0"/>
        <v>0</v>
      </c>
      <c r="M12" s="261">
        <v>0</v>
      </c>
      <c r="N12" s="261">
        <f t="shared" si="1"/>
        <v>0</v>
      </c>
      <c r="O12" s="260">
        <f t="shared" si="6"/>
        <v>5</v>
      </c>
      <c r="P12" s="261">
        <f t="shared" si="2"/>
        <v>17500</v>
      </c>
      <c r="Q12" s="261">
        <v>0</v>
      </c>
      <c r="R12" s="261">
        <f t="shared" si="3"/>
        <v>0</v>
      </c>
      <c r="S12" s="262">
        <f t="shared" si="4"/>
        <v>17500</v>
      </c>
    </row>
    <row r="13" spans="1:19" s="263" customFormat="1" ht="18" customHeight="1">
      <c r="A13" s="254">
        <v>6</v>
      </c>
      <c r="B13" s="255" t="s">
        <v>470</v>
      </c>
      <c r="C13" s="256" t="s">
        <v>479</v>
      </c>
      <c r="D13" s="257" t="s">
        <v>480</v>
      </c>
      <c r="E13" s="257">
        <v>0</v>
      </c>
      <c r="F13" s="258">
        <v>6</v>
      </c>
      <c r="G13" s="259">
        <v>12</v>
      </c>
      <c r="H13" s="260">
        <v>2</v>
      </c>
      <c r="I13" s="260">
        <f t="shared" si="5"/>
        <v>10</v>
      </c>
      <c r="J13" s="265">
        <v>5300</v>
      </c>
      <c r="K13" s="260">
        <v>6</v>
      </c>
      <c r="L13" s="261">
        <f t="shared" si="0"/>
        <v>31800</v>
      </c>
      <c r="M13" s="261">
        <v>0</v>
      </c>
      <c r="N13" s="261">
        <f t="shared" si="1"/>
        <v>0</v>
      </c>
      <c r="O13" s="260">
        <f t="shared" si="6"/>
        <v>4</v>
      </c>
      <c r="P13" s="261">
        <f t="shared" si="2"/>
        <v>21200</v>
      </c>
      <c r="Q13" s="261">
        <v>0</v>
      </c>
      <c r="R13" s="261">
        <f t="shared" si="3"/>
        <v>0</v>
      </c>
      <c r="S13" s="262">
        <f t="shared" si="4"/>
        <v>53000</v>
      </c>
    </row>
    <row r="14" spans="1:19" s="263" customFormat="1" ht="18" customHeight="1">
      <c r="A14" s="254">
        <v>7</v>
      </c>
      <c r="B14" s="255" t="s">
        <v>471</v>
      </c>
      <c r="C14" s="256" t="s">
        <v>479</v>
      </c>
      <c r="D14" s="257" t="s">
        <v>480</v>
      </c>
      <c r="E14" s="257">
        <v>2</v>
      </c>
      <c r="F14" s="258">
        <v>8</v>
      </c>
      <c r="G14" s="259">
        <v>8</v>
      </c>
      <c r="H14" s="260">
        <v>2</v>
      </c>
      <c r="I14" s="260">
        <f t="shared" si="5"/>
        <v>6</v>
      </c>
      <c r="J14" s="265">
        <v>4800</v>
      </c>
      <c r="K14" s="260">
        <v>4</v>
      </c>
      <c r="L14" s="261">
        <f t="shared" si="0"/>
        <v>19200</v>
      </c>
      <c r="M14" s="261">
        <v>0</v>
      </c>
      <c r="N14" s="261">
        <f t="shared" si="1"/>
        <v>0</v>
      </c>
      <c r="O14" s="260">
        <f t="shared" si="6"/>
        <v>2</v>
      </c>
      <c r="P14" s="261">
        <f t="shared" si="2"/>
        <v>9600</v>
      </c>
      <c r="Q14" s="261">
        <v>0</v>
      </c>
      <c r="R14" s="261">
        <f t="shared" si="3"/>
        <v>0</v>
      </c>
      <c r="S14" s="262">
        <f t="shared" si="4"/>
        <v>28800</v>
      </c>
    </row>
    <row r="15" spans="1:19" s="263" customFormat="1" ht="18" customHeight="1">
      <c r="A15" s="254">
        <v>8</v>
      </c>
      <c r="B15" s="255" t="s">
        <v>472</v>
      </c>
      <c r="C15" s="256" t="s">
        <v>28</v>
      </c>
      <c r="D15" s="257" t="s">
        <v>481</v>
      </c>
      <c r="E15" s="257">
        <v>5</v>
      </c>
      <c r="F15" s="258">
        <v>0</v>
      </c>
      <c r="G15" s="259">
        <v>0</v>
      </c>
      <c r="H15" s="260">
        <v>3</v>
      </c>
      <c r="I15" s="260">
        <v>0</v>
      </c>
      <c r="J15" s="260">
        <v>900</v>
      </c>
      <c r="K15" s="260">
        <v>0</v>
      </c>
      <c r="L15" s="261">
        <f t="shared" si="0"/>
        <v>0</v>
      </c>
      <c r="M15" s="261">
        <v>0</v>
      </c>
      <c r="N15" s="261">
        <f t="shared" si="1"/>
        <v>0</v>
      </c>
      <c r="O15" s="260">
        <f t="shared" si="6"/>
        <v>0</v>
      </c>
      <c r="P15" s="261">
        <f t="shared" si="2"/>
        <v>0</v>
      </c>
      <c r="Q15" s="261">
        <v>0</v>
      </c>
      <c r="R15" s="261">
        <f t="shared" si="3"/>
        <v>0</v>
      </c>
      <c r="S15" s="262">
        <f t="shared" si="4"/>
        <v>0</v>
      </c>
    </row>
    <row r="16" spans="1:19" s="263" customFormat="1" ht="18" customHeight="1">
      <c r="A16" s="254">
        <v>9</v>
      </c>
      <c r="B16" s="255" t="s">
        <v>473</v>
      </c>
      <c r="C16" s="256" t="s">
        <v>28</v>
      </c>
      <c r="D16" s="257" t="s">
        <v>480</v>
      </c>
      <c r="E16" s="257">
        <v>0</v>
      </c>
      <c r="F16" s="258">
        <v>2</v>
      </c>
      <c r="G16" s="259">
        <v>0</v>
      </c>
      <c r="H16" s="260">
        <v>1</v>
      </c>
      <c r="I16" s="260">
        <v>0</v>
      </c>
      <c r="J16" s="265">
        <v>1300</v>
      </c>
      <c r="K16" s="260">
        <v>0</v>
      </c>
      <c r="L16" s="261">
        <f t="shared" si="0"/>
        <v>0</v>
      </c>
      <c r="M16" s="261">
        <v>0</v>
      </c>
      <c r="N16" s="261">
        <f t="shared" si="1"/>
        <v>0</v>
      </c>
      <c r="O16" s="260">
        <f t="shared" si="6"/>
        <v>0</v>
      </c>
      <c r="P16" s="261">
        <f t="shared" si="2"/>
        <v>0</v>
      </c>
      <c r="Q16" s="261">
        <v>0</v>
      </c>
      <c r="R16" s="261">
        <f t="shared" si="3"/>
        <v>0</v>
      </c>
      <c r="S16" s="262">
        <f t="shared" si="4"/>
        <v>0</v>
      </c>
    </row>
    <row r="17" spans="1:19" s="263" customFormat="1" ht="18" customHeight="1">
      <c r="A17" s="254">
        <v>10</v>
      </c>
      <c r="B17" s="255" t="s">
        <v>474</v>
      </c>
      <c r="C17" s="256" t="s">
        <v>28</v>
      </c>
      <c r="D17" s="257" t="s">
        <v>480</v>
      </c>
      <c r="E17" s="257">
        <v>0</v>
      </c>
      <c r="F17" s="258">
        <v>6</v>
      </c>
      <c r="G17" s="259">
        <v>0</v>
      </c>
      <c r="H17" s="260">
        <v>0</v>
      </c>
      <c r="I17" s="260">
        <f t="shared" si="5"/>
        <v>0</v>
      </c>
      <c r="J17" s="260">
        <v>900</v>
      </c>
      <c r="K17" s="260">
        <v>0</v>
      </c>
      <c r="L17" s="261">
        <f t="shared" si="0"/>
        <v>0</v>
      </c>
      <c r="M17" s="261">
        <v>0</v>
      </c>
      <c r="N17" s="261">
        <f t="shared" si="1"/>
        <v>0</v>
      </c>
      <c r="O17" s="260">
        <f t="shared" si="6"/>
        <v>0</v>
      </c>
      <c r="P17" s="261">
        <f t="shared" si="2"/>
        <v>0</v>
      </c>
      <c r="Q17" s="261">
        <v>0</v>
      </c>
      <c r="R17" s="261">
        <f t="shared" si="3"/>
        <v>0</v>
      </c>
      <c r="S17" s="262">
        <f t="shared" si="4"/>
        <v>0</v>
      </c>
    </row>
    <row r="18" spans="1:19" s="263" customFormat="1" ht="36" customHeight="1">
      <c r="A18" s="254">
        <v>11</v>
      </c>
      <c r="B18" s="255" t="s">
        <v>475</v>
      </c>
      <c r="C18" s="256" t="s">
        <v>28</v>
      </c>
      <c r="D18" s="257" t="s">
        <v>480</v>
      </c>
      <c r="E18" s="257">
        <v>0</v>
      </c>
      <c r="F18" s="258">
        <v>1</v>
      </c>
      <c r="G18" s="259">
        <v>0</v>
      </c>
      <c r="H18" s="260">
        <v>0</v>
      </c>
      <c r="I18" s="260">
        <f t="shared" si="5"/>
        <v>0</v>
      </c>
      <c r="J18" s="260">
        <v>288.9</v>
      </c>
      <c r="K18" s="260">
        <v>0</v>
      </c>
      <c r="L18" s="261">
        <f t="shared" si="0"/>
        <v>0</v>
      </c>
      <c r="M18" s="261">
        <v>0</v>
      </c>
      <c r="N18" s="261">
        <f t="shared" si="1"/>
        <v>0</v>
      </c>
      <c r="O18" s="260">
        <f t="shared" si="6"/>
        <v>0</v>
      </c>
      <c r="P18" s="261">
        <f t="shared" si="2"/>
        <v>0</v>
      </c>
      <c r="Q18" s="261">
        <v>0</v>
      </c>
      <c r="R18" s="261">
        <f t="shared" si="3"/>
        <v>0</v>
      </c>
      <c r="S18" s="262">
        <f t="shared" si="4"/>
        <v>0</v>
      </c>
    </row>
    <row r="19" spans="1:19" s="190" customFormat="1" ht="36" customHeight="1">
      <c r="A19" s="254">
        <v>12</v>
      </c>
      <c r="B19" s="99" t="s">
        <v>476</v>
      </c>
      <c r="C19" s="266" t="s">
        <v>28</v>
      </c>
      <c r="D19" s="260" t="s">
        <v>480</v>
      </c>
      <c r="E19" s="260">
        <v>0</v>
      </c>
      <c r="F19" s="260">
        <v>1</v>
      </c>
      <c r="G19" s="260">
        <v>0</v>
      </c>
      <c r="H19" s="260">
        <v>0</v>
      </c>
      <c r="I19" s="260">
        <f t="shared" si="5"/>
        <v>0</v>
      </c>
      <c r="J19" s="260">
        <v>310.3</v>
      </c>
      <c r="K19" s="260">
        <v>0</v>
      </c>
      <c r="L19" s="261">
        <f t="shared" si="0"/>
        <v>0</v>
      </c>
      <c r="M19" s="261">
        <v>0</v>
      </c>
      <c r="N19" s="261">
        <f t="shared" si="1"/>
        <v>0</v>
      </c>
      <c r="O19" s="260">
        <f t="shared" si="6"/>
        <v>0</v>
      </c>
      <c r="P19" s="261">
        <f t="shared" si="2"/>
        <v>0</v>
      </c>
      <c r="Q19" s="261">
        <v>0</v>
      </c>
      <c r="R19" s="261">
        <f t="shared" si="3"/>
        <v>0</v>
      </c>
      <c r="S19" s="262">
        <f t="shared" si="4"/>
        <v>0</v>
      </c>
    </row>
    <row r="20" spans="1:19" s="190" customFormat="1" ht="36" customHeight="1">
      <c r="A20" s="254">
        <v>13</v>
      </c>
      <c r="B20" s="99" t="s">
        <v>477</v>
      </c>
      <c r="C20" s="266" t="s">
        <v>28</v>
      </c>
      <c r="D20" s="260" t="s">
        <v>480</v>
      </c>
      <c r="E20" s="260">
        <v>0</v>
      </c>
      <c r="F20" s="260">
        <v>1</v>
      </c>
      <c r="G20" s="260">
        <v>0</v>
      </c>
      <c r="H20" s="260">
        <v>0</v>
      </c>
      <c r="I20" s="260">
        <f t="shared" si="5"/>
        <v>0</v>
      </c>
      <c r="J20" s="260">
        <v>342.4</v>
      </c>
      <c r="K20" s="260">
        <v>0</v>
      </c>
      <c r="L20" s="261">
        <f t="shared" si="0"/>
        <v>0</v>
      </c>
      <c r="M20" s="261">
        <v>0</v>
      </c>
      <c r="N20" s="261">
        <f t="shared" si="1"/>
        <v>0</v>
      </c>
      <c r="O20" s="260">
        <f t="shared" si="6"/>
        <v>0</v>
      </c>
      <c r="P20" s="261">
        <f t="shared" si="2"/>
        <v>0</v>
      </c>
      <c r="Q20" s="261">
        <v>0</v>
      </c>
      <c r="R20" s="261">
        <f t="shared" si="3"/>
        <v>0</v>
      </c>
      <c r="S20" s="262">
        <f t="shared" si="4"/>
        <v>0</v>
      </c>
    </row>
    <row r="21" spans="1:19" s="190" customFormat="1" ht="36" customHeight="1">
      <c r="A21" s="254">
        <v>14</v>
      </c>
      <c r="B21" s="99" t="s">
        <v>478</v>
      </c>
      <c r="C21" s="266" t="s">
        <v>28</v>
      </c>
      <c r="D21" s="260" t="s">
        <v>480</v>
      </c>
      <c r="E21" s="260">
        <v>0</v>
      </c>
      <c r="F21" s="260">
        <v>1</v>
      </c>
      <c r="G21" s="260">
        <v>0</v>
      </c>
      <c r="H21" s="260">
        <v>0</v>
      </c>
      <c r="I21" s="260">
        <f t="shared" si="5"/>
        <v>0</v>
      </c>
      <c r="J21" s="260">
        <v>417.3</v>
      </c>
      <c r="K21" s="260">
        <v>0</v>
      </c>
      <c r="L21" s="261">
        <f t="shared" si="0"/>
        <v>0</v>
      </c>
      <c r="M21" s="261">
        <v>0</v>
      </c>
      <c r="N21" s="261">
        <f t="shared" si="1"/>
        <v>0</v>
      </c>
      <c r="O21" s="260">
        <f t="shared" si="6"/>
        <v>0</v>
      </c>
      <c r="P21" s="261">
        <f t="shared" si="2"/>
        <v>0</v>
      </c>
      <c r="Q21" s="261">
        <v>0</v>
      </c>
      <c r="R21" s="261">
        <f t="shared" si="3"/>
        <v>0</v>
      </c>
      <c r="S21" s="262">
        <f t="shared" si="4"/>
        <v>0</v>
      </c>
    </row>
    <row r="22" spans="1:19" s="273" customFormat="1" ht="18" customHeight="1">
      <c r="A22" s="267"/>
      <c r="B22" s="268" t="s">
        <v>55</v>
      </c>
      <c r="C22" s="398" t="s">
        <v>1795</v>
      </c>
      <c r="D22" s="398"/>
      <c r="E22" s="398"/>
      <c r="F22" s="398"/>
      <c r="G22" s="398"/>
      <c r="H22" s="398"/>
      <c r="I22" s="398"/>
      <c r="J22" s="269"/>
      <c r="K22" s="269"/>
      <c r="L22" s="270"/>
      <c r="M22" s="270"/>
      <c r="N22" s="270"/>
      <c r="O22" s="269"/>
      <c r="P22" s="270"/>
      <c r="Q22" s="270"/>
      <c r="R22" s="271"/>
      <c r="S22" s="272">
        <f>SUM(S9:S21)</f>
        <v>163300</v>
      </c>
    </row>
    <row r="23" ht="18" customHeight="1"/>
    <row r="24" spans="1:19" ht="18" customHeight="1">
      <c r="A24" s="377" t="s">
        <v>1341</v>
      </c>
      <c r="B24" s="377"/>
      <c r="C24" s="377"/>
      <c r="D24" s="377"/>
      <c r="E24" s="377"/>
      <c r="F24" s="377" t="s">
        <v>1767</v>
      </c>
      <c r="G24" s="377"/>
      <c r="H24" s="377"/>
      <c r="I24" s="377"/>
      <c r="J24" s="377"/>
      <c r="K24" s="377"/>
      <c r="L24" s="377"/>
      <c r="M24" s="377" t="s">
        <v>1770</v>
      </c>
      <c r="N24" s="377"/>
      <c r="O24" s="377"/>
      <c r="P24" s="377"/>
      <c r="Q24" s="377"/>
      <c r="R24" s="377"/>
      <c r="S24" s="377"/>
    </row>
    <row r="25" spans="1:19" ht="18" customHeight="1">
      <c r="A25" s="377" t="s">
        <v>1780</v>
      </c>
      <c r="B25" s="377"/>
      <c r="C25" s="377"/>
      <c r="D25" s="377"/>
      <c r="E25" s="377"/>
      <c r="F25" s="377" t="s">
        <v>1768</v>
      </c>
      <c r="G25" s="377"/>
      <c r="H25" s="377"/>
      <c r="I25" s="377"/>
      <c r="J25" s="377"/>
      <c r="K25" s="377"/>
      <c r="L25" s="377"/>
      <c r="M25" s="377" t="s">
        <v>1771</v>
      </c>
      <c r="N25" s="377"/>
      <c r="O25" s="377"/>
      <c r="P25" s="377"/>
      <c r="Q25" s="377"/>
      <c r="R25" s="377"/>
      <c r="S25" s="377"/>
    </row>
    <row r="26" spans="1:19" ht="18" customHeight="1">
      <c r="A26" s="378" t="s">
        <v>1781</v>
      </c>
      <c r="B26" s="378"/>
      <c r="C26" s="378"/>
      <c r="D26" s="378"/>
      <c r="E26" s="378"/>
      <c r="F26" s="378" t="s">
        <v>1769</v>
      </c>
      <c r="G26" s="378"/>
      <c r="H26" s="378"/>
      <c r="I26" s="378"/>
      <c r="J26" s="378"/>
      <c r="K26" s="378"/>
      <c r="L26" s="378"/>
      <c r="M26" s="377" t="s">
        <v>1772</v>
      </c>
      <c r="N26" s="377"/>
      <c r="O26" s="377"/>
      <c r="P26" s="377"/>
      <c r="Q26" s="377"/>
      <c r="R26" s="377"/>
      <c r="S26" s="377"/>
    </row>
  </sheetData>
  <sheetProtection/>
  <mergeCells count="29">
    <mergeCell ref="A26:E26"/>
    <mergeCell ref="F26:L26"/>
    <mergeCell ref="M26:S26"/>
    <mergeCell ref="A24:E24"/>
    <mergeCell ref="F24:L24"/>
    <mergeCell ref="M24:S24"/>
    <mergeCell ref="A25:E25"/>
    <mergeCell ref="F25:L25"/>
    <mergeCell ref="M25:S25"/>
    <mergeCell ref="C22:I22"/>
    <mergeCell ref="M5:N5"/>
    <mergeCell ref="O5:P5"/>
    <mergeCell ref="Q5:R5"/>
    <mergeCell ref="S5:S7"/>
    <mergeCell ref="D6:F6"/>
    <mergeCell ref="K6:L6"/>
    <mergeCell ref="M6:N6"/>
    <mergeCell ref="O6:P6"/>
    <mergeCell ref="Q6:R6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</mergeCells>
  <printOptions/>
  <pageMargins left="0.31496062992125984" right="0.31496062992125984" top="0.35433070866141736" bottom="0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52" sqref="A52:IV54"/>
    </sheetView>
  </sheetViews>
  <sheetFormatPr defaultColWidth="9.140625" defaultRowHeight="21.75"/>
  <cols>
    <col min="1" max="1" width="5.57421875" style="29" customWidth="1"/>
    <col min="2" max="2" width="26.00390625" style="18" customWidth="1"/>
    <col min="3" max="3" width="5.57421875" style="64" customWidth="1"/>
    <col min="4" max="6" width="6.140625" style="40" customWidth="1"/>
    <col min="7" max="7" width="8.57421875" style="40" customWidth="1"/>
    <col min="8" max="8" width="5.57421875" style="40" customWidth="1"/>
    <col min="9" max="9" width="8.57421875" style="41" customWidth="1"/>
    <col min="10" max="10" width="7.57421875" style="40" customWidth="1"/>
    <col min="11" max="11" width="6.57421875" style="40" customWidth="1"/>
    <col min="12" max="12" width="8.57421875" style="41" customWidth="1"/>
    <col min="13" max="13" width="6.57421875" style="41" customWidth="1"/>
    <col min="14" max="14" width="5.57421875" style="41" customWidth="1"/>
    <col min="15" max="15" width="6.57421875" style="40" customWidth="1"/>
    <col min="16" max="16" width="8.57421875" style="41" customWidth="1"/>
    <col min="17" max="17" width="6.57421875" style="41" customWidth="1"/>
    <col min="18" max="18" width="5.57421875" style="41" customWidth="1"/>
    <col min="19" max="19" width="11.140625" style="41" bestFit="1" customWidth="1"/>
    <col min="20" max="16384" width="9.00390625" style="18" customWidth="1"/>
  </cols>
  <sheetData>
    <row r="1" spans="1:19" s="29" customFormat="1" ht="18">
      <c r="A1" s="361" t="s">
        <v>37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s="29" customFormat="1" ht="18">
      <c r="A2" s="362" t="s">
        <v>482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s="29" customFormat="1" ht="18">
      <c r="A3" s="362" t="s">
        <v>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</row>
    <row r="4" spans="1:19" s="16" customFormat="1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</row>
    <row r="5" spans="1:19" s="20" customFormat="1" ht="21" customHeight="1">
      <c r="A5" s="364" t="s">
        <v>1</v>
      </c>
      <c r="B5" s="364" t="s">
        <v>7</v>
      </c>
      <c r="C5" s="371" t="s">
        <v>2</v>
      </c>
      <c r="D5" s="365" t="s">
        <v>39</v>
      </c>
      <c r="E5" s="366"/>
      <c r="F5" s="367"/>
      <c r="G5" s="72" t="s">
        <v>40</v>
      </c>
      <c r="H5" s="372" t="s">
        <v>3</v>
      </c>
      <c r="I5" s="54" t="s">
        <v>41</v>
      </c>
      <c r="J5" s="54" t="s">
        <v>42</v>
      </c>
      <c r="K5" s="359" t="s">
        <v>43</v>
      </c>
      <c r="L5" s="360"/>
      <c r="M5" s="359" t="s">
        <v>43</v>
      </c>
      <c r="N5" s="360"/>
      <c r="O5" s="359" t="s">
        <v>43</v>
      </c>
      <c r="P5" s="360"/>
      <c r="Q5" s="359" t="s">
        <v>43</v>
      </c>
      <c r="R5" s="360"/>
      <c r="S5" s="374" t="s">
        <v>5</v>
      </c>
    </row>
    <row r="6" spans="1:19" s="20" customFormat="1" ht="21" customHeight="1">
      <c r="A6" s="364"/>
      <c r="B6" s="364"/>
      <c r="C6" s="371"/>
      <c r="D6" s="368" t="s">
        <v>44</v>
      </c>
      <c r="E6" s="369"/>
      <c r="F6" s="370"/>
      <c r="G6" s="73" t="s">
        <v>45</v>
      </c>
      <c r="H6" s="372"/>
      <c r="I6" s="55" t="s">
        <v>46</v>
      </c>
      <c r="J6" s="55" t="s">
        <v>47</v>
      </c>
      <c r="K6" s="375" t="s">
        <v>48</v>
      </c>
      <c r="L6" s="376"/>
      <c r="M6" s="375" t="s">
        <v>49</v>
      </c>
      <c r="N6" s="376"/>
      <c r="O6" s="375" t="s">
        <v>50</v>
      </c>
      <c r="P6" s="376"/>
      <c r="Q6" s="375" t="s">
        <v>51</v>
      </c>
      <c r="R6" s="376"/>
      <c r="S6" s="374"/>
    </row>
    <row r="7" spans="1:19" s="20" customFormat="1" ht="21">
      <c r="A7" s="364"/>
      <c r="B7" s="364"/>
      <c r="C7" s="364"/>
      <c r="D7" s="68">
        <v>2558</v>
      </c>
      <c r="E7" s="68">
        <v>2559</v>
      </c>
      <c r="F7" s="68">
        <v>2560</v>
      </c>
      <c r="G7" s="68">
        <v>2561</v>
      </c>
      <c r="H7" s="373"/>
      <c r="I7" s="56">
        <v>2561</v>
      </c>
      <c r="J7" s="56" t="s">
        <v>2</v>
      </c>
      <c r="K7" s="70" t="s">
        <v>52</v>
      </c>
      <c r="L7" s="68" t="s">
        <v>4</v>
      </c>
      <c r="M7" s="71" t="s">
        <v>52</v>
      </c>
      <c r="N7" s="68" t="s">
        <v>4</v>
      </c>
      <c r="O7" s="68" t="s">
        <v>52</v>
      </c>
      <c r="P7" s="68" t="s">
        <v>4</v>
      </c>
      <c r="Q7" s="71" t="s">
        <v>52</v>
      </c>
      <c r="R7" s="68" t="s">
        <v>4</v>
      </c>
      <c r="S7" s="372"/>
    </row>
    <row r="8" spans="1:19" s="21" customFormat="1" ht="21" customHeight="1">
      <c r="A8" s="65">
        <v>1</v>
      </c>
      <c r="B8" s="28" t="s">
        <v>483</v>
      </c>
      <c r="C8" s="62" t="s">
        <v>31</v>
      </c>
      <c r="D8" s="31" t="s">
        <v>484</v>
      </c>
      <c r="E8" s="31" t="s">
        <v>484</v>
      </c>
      <c r="F8" s="32">
        <v>8</v>
      </c>
      <c r="G8" s="45">
        <v>10</v>
      </c>
      <c r="H8" s="30">
        <v>0</v>
      </c>
      <c r="I8" s="30">
        <f>G8-H8</f>
        <v>10</v>
      </c>
      <c r="J8" s="30">
        <v>2900</v>
      </c>
      <c r="K8" s="30">
        <v>5</v>
      </c>
      <c r="L8" s="33">
        <f>K8*J8</f>
        <v>14500</v>
      </c>
      <c r="M8" s="33">
        <v>0</v>
      </c>
      <c r="N8" s="33">
        <f>M8*J8</f>
        <v>0</v>
      </c>
      <c r="O8" s="30">
        <f>I8-K8</f>
        <v>5</v>
      </c>
      <c r="P8" s="33">
        <f>O8*J8</f>
        <v>14500</v>
      </c>
      <c r="Q8" s="33">
        <v>0</v>
      </c>
      <c r="R8" s="33">
        <f>Q8*J8</f>
        <v>0</v>
      </c>
      <c r="S8" s="34">
        <f>L8+N8+P8+R8</f>
        <v>29000</v>
      </c>
    </row>
    <row r="9" spans="1:19" s="21" customFormat="1" ht="21" customHeight="1">
      <c r="A9" s="65">
        <v>2</v>
      </c>
      <c r="B9" s="28" t="s">
        <v>485</v>
      </c>
      <c r="C9" s="62" t="s">
        <v>31</v>
      </c>
      <c r="D9" s="31" t="s">
        <v>484</v>
      </c>
      <c r="E9" s="31" t="s">
        <v>484</v>
      </c>
      <c r="F9" s="32">
        <v>5</v>
      </c>
      <c r="G9" s="45">
        <v>5</v>
      </c>
      <c r="H9" s="30">
        <v>1</v>
      </c>
      <c r="I9" s="30">
        <f aca="true" t="shared" si="0" ref="I9:I49">G9-H9</f>
        <v>4</v>
      </c>
      <c r="J9" s="30">
        <v>2900</v>
      </c>
      <c r="K9" s="30">
        <v>2</v>
      </c>
      <c r="L9" s="33">
        <f aca="true" t="shared" si="1" ref="L9:L49">K9*J9</f>
        <v>5800</v>
      </c>
      <c r="M9" s="33">
        <v>0</v>
      </c>
      <c r="N9" s="33">
        <f aca="true" t="shared" si="2" ref="N9:N49">M9*J9</f>
        <v>0</v>
      </c>
      <c r="O9" s="30">
        <f>I9-K9</f>
        <v>2</v>
      </c>
      <c r="P9" s="33">
        <f aca="true" t="shared" si="3" ref="P9:P49">O9*J9</f>
        <v>5800</v>
      </c>
      <c r="Q9" s="33">
        <v>0</v>
      </c>
      <c r="R9" s="33">
        <f aca="true" t="shared" si="4" ref="R9:R49">Q9*J9</f>
        <v>0</v>
      </c>
      <c r="S9" s="34">
        <f aca="true" t="shared" si="5" ref="S9:S49">L9+N9+P9+R9</f>
        <v>11600</v>
      </c>
    </row>
    <row r="10" spans="1:19" s="21" customFormat="1" ht="21" customHeight="1">
      <c r="A10" s="65">
        <v>3</v>
      </c>
      <c r="B10" s="28" t="s">
        <v>486</v>
      </c>
      <c r="C10" s="62" t="s">
        <v>31</v>
      </c>
      <c r="D10" s="31" t="s">
        <v>484</v>
      </c>
      <c r="E10" s="31" t="s">
        <v>484</v>
      </c>
      <c r="F10" s="32">
        <v>1</v>
      </c>
      <c r="G10" s="45">
        <v>2</v>
      </c>
      <c r="H10" s="30">
        <v>2</v>
      </c>
      <c r="I10" s="30">
        <f t="shared" si="0"/>
        <v>0</v>
      </c>
      <c r="J10" s="30">
        <v>3000</v>
      </c>
      <c r="K10" s="30">
        <v>0</v>
      </c>
      <c r="L10" s="33">
        <f t="shared" si="1"/>
        <v>0</v>
      </c>
      <c r="M10" s="33">
        <v>0</v>
      </c>
      <c r="N10" s="33">
        <f t="shared" si="2"/>
        <v>0</v>
      </c>
      <c r="O10" s="30">
        <f aca="true" t="shared" si="6" ref="O10:O49">I10-K10</f>
        <v>0</v>
      </c>
      <c r="P10" s="33">
        <f t="shared" si="3"/>
        <v>0</v>
      </c>
      <c r="Q10" s="33">
        <v>0</v>
      </c>
      <c r="R10" s="33">
        <f t="shared" si="4"/>
        <v>0</v>
      </c>
      <c r="S10" s="34">
        <f t="shared" si="5"/>
        <v>0</v>
      </c>
    </row>
    <row r="11" spans="1:19" s="21" customFormat="1" ht="21" customHeight="1">
      <c r="A11" s="65">
        <v>4</v>
      </c>
      <c r="B11" s="28" t="s">
        <v>487</v>
      </c>
      <c r="C11" s="62" t="s">
        <v>86</v>
      </c>
      <c r="D11" s="31" t="s">
        <v>484</v>
      </c>
      <c r="E11" s="31" t="s">
        <v>484</v>
      </c>
      <c r="F11" s="35">
        <v>69</v>
      </c>
      <c r="G11" s="45">
        <v>70</v>
      </c>
      <c r="H11" s="30">
        <v>5</v>
      </c>
      <c r="I11" s="30">
        <f t="shared" si="0"/>
        <v>65</v>
      </c>
      <c r="J11" s="30">
        <v>95</v>
      </c>
      <c r="K11" s="30">
        <v>35</v>
      </c>
      <c r="L11" s="33">
        <f t="shared" si="1"/>
        <v>3325</v>
      </c>
      <c r="M11" s="33">
        <v>0</v>
      </c>
      <c r="N11" s="33">
        <f t="shared" si="2"/>
        <v>0</v>
      </c>
      <c r="O11" s="30">
        <f t="shared" si="6"/>
        <v>30</v>
      </c>
      <c r="P11" s="33">
        <f t="shared" si="3"/>
        <v>2850</v>
      </c>
      <c r="Q11" s="33">
        <v>0</v>
      </c>
      <c r="R11" s="33">
        <f t="shared" si="4"/>
        <v>0</v>
      </c>
      <c r="S11" s="34">
        <f t="shared" si="5"/>
        <v>6175</v>
      </c>
    </row>
    <row r="12" spans="1:19" s="21" customFormat="1" ht="21" customHeight="1">
      <c r="A12" s="65">
        <v>5</v>
      </c>
      <c r="B12" s="28" t="s">
        <v>488</v>
      </c>
      <c r="C12" s="62" t="s">
        <v>86</v>
      </c>
      <c r="D12" s="31" t="s">
        <v>484</v>
      </c>
      <c r="E12" s="31" t="s">
        <v>484</v>
      </c>
      <c r="F12" s="32">
        <v>11</v>
      </c>
      <c r="G12" s="45">
        <v>0</v>
      </c>
      <c r="H12" s="30">
        <v>86</v>
      </c>
      <c r="I12" s="30">
        <v>0</v>
      </c>
      <c r="J12" s="67">
        <v>55</v>
      </c>
      <c r="K12" s="30">
        <v>0</v>
      </c>
      <c r="L12" s="33">
        <f t="shared" si="1"/>
        <v>0</v>
      </c>
      <c r="M12" s="33">
        <v>0</v>
      </c>
      <c r="N12" s="33">
        <f t="shared" si="2"/>
        <v>0</v>
      </c>
      <c r="O12" s="30">
        <f t="shared" si="6"/>
        <v>0</v>
      </c>
      <c r="P12" s="33">
        <f t="shared" si="3"/>
        <v>0</v>
      </c>
      <c r="Q12" s="33">
        <v>0</v>
      </c>
      <c r="R12" s="33">
        <f t="shared" si="4"/>
        <v>0</v>
      </c>
      <c r="S12" s="34">
        <f t="shared" si="5"/>
        <v>0</v>
      </c>
    </row>
    <row r="13" spans="1:19" s="21" customFormat="1" ht="21" customHeight="1">
      <c r="A13" s="65">
        <v>6</v>
      </c>
      <c r="B13" s="28" t="s">
        <v>489</v>
      </c>
      <c r="C13" s="62" t="s">
        <v>86</v>
      </c>
      <c r="D13" s="31" t="s">
        <v>484</v>
      </c>
      <c r="E13" s="31" t="s">
        <v>484</v>
      </c>
      <c r="F13" s="32">
        <v>45</v>
      </c>
      <c r="G13" s="45">
        <v>45</v>
      </c>
      <c r="H13" s="30">
        <v>0</v>
      </c>
      <c r="I13" s="30">
        <f t="shared" si="0"/>
        <v>45</v>
      </c>
      <c r="J13" s="67">
        <v>16</v>
      </c>
      <c r="K13" s="30">
        <v>45</v>
      </c>
      <c r="L13" s="33">
        <f t="shared" si="1"/>
        <v>720</v>
      </c>
      <c r="M13" s="33">
        <v>0</v>
      </c>
      <c r="N13" s="33">
        <f t="shared" si="2"/>
        <v>0</v>
      </c>
      <c r="O13" s="30">
        <f t="shared" si="6"/>
        <v>0</v>
      </c>
      <c r="P13" s="33">
        <f t="shared" si="3"/>
        <v>0</v>
      </c>
      <c r="Q13" s="33">
        <v>0</v>
      </c>
      <c r="R13" s="33">
        <f t="shared" si="4"/>
        <v>0</v>
      </c>
      <c r="S13" s="34">
        <f t="shared" si="5"/>
        <v>720</v>
      </c>
    </row>
    <row r="14" spans="1:19" s="21" customFormat="1" ht="21" customHeight="1">
      <c r="A14" s="65">
        <v>7</v>
      </c>
      <c r="B14" s="28" t="s">
        <v>490</v>
      </c>
      <c r="C14" s="62" t="s">
        <v>54</v>
      </c>
      <c r="D14" s="31" t="s">
        <v>484</v>
      </c>
      <c r="E14" s="31" t="s">
        <v>484</v>
      </c>
      <c r="F14" s="32">
        <v>3</v>
      </c>
      <c r="G14" s="45">
        <v>0</v>
      </c>
      <c r="H14" s="30">
        <v>0</v>
      </c>
      <c r="I14" s="30">
        <f t="shared" si="0"/>
        <v>0</v>
      </c>
      <c r="J14" s="67">
        <v>680</v>
      </c>
      <c r="K14" s="30">
        <v>0</v>
      </c>
      <c r="L14" s="33">
        <f t="shared" si="1"/>
        <v>0</v>
      </c>
      <c r="M14" s="33">
        <v>0</v>
      </c>
      <c r="N14" s="33">
        <f t="shared" si="2"/>
        <v>0</v>
      </c>
      <c r="O14" s="30">
        <f t="shared" si="6"/>
        <v>0</v>
      </c>
      <c r="P14" s="33">
        <f t="shared" si="3"/>
        <v>0</v>
      </c>
      <c r="Q14" s="33">
        <v>0</v>
      </c>
      <c r="R14" s="33">
        <f t="shared" si="4"/>
        <v>0</v>
      </c>
      <c r="S14" s="34">
        <f t="shared" si="5"/>
        <v>0</v>
      </c>
    </row>
    <row r="15" spans="1:19" s="21" customFormat="1" ht="21" customHeight="1">
      <c r="A15" s="65">
        <v>8</v>
      </c>
      <c r="B15" s="28" t="s">
        <v>491</v>
      </c>
      <c r="C15" s="62" t="s">
        <v>31</v>
      </c>
      <c r="D15" s="31" t="s">
        <v>484</v>
      </c>
      <c r="E15" s="31" t="s">
        <v>484</v>
      </c>
      <c r="F15" s="32">
        <v>13</v>
      </c>
      <c r="G15" s="45">
        <v>15</v>
      </c>
      <c r="H15" s="30">
        <v>0</v>
      </c>
      <c r="I15" s="30">
        <f t="shared" si="0"/>
        <v>15</v>
      </c>
      <c r="J15" s="30">
        <v>15</v>
      </c>
      <c r="K15" s="30">
        <v>8</v>
      </c>
      <c r="L15" s="33">
        <f t="shared" si="1"/>
        <v>120</v>
      </c>
      <c r="M15" s="33">
        <v>0</v>
      </c>
      <c r="N15" s="33">
        <f t="shared" si="2"/>
        <v>0</v>
      </c>
      <c r="O15" s="30">
        <f t="shared" si="6"/>
        <v>7</v>
      </c>
      <c r="P15" s="33">
        <f t="shared" si="3"/>
        <v>105</v>
      </c>
      <c r="Q15" s="33">
        <v>0</v>
      </c>
      <c r="R15" s="33">
        <f t="shared" si="4"/>
        <v>0</v>
      </c>
      <c r="S15" s="34">
        <f t="shared" si="5"/>
        <v>225</v>
      </c>
    </row>
    <row r="16" spans="1:19" s="21" customFormat="1" ht="21" customHeight="1">
      <c r="A16" s="65">
        <v>9</v>
      </c>
      <c r="B16" s="28" t="s">
        <v>492</v>
      </c>
      <c r="C16" s="62" t="s">
        <v>31</v>
      </c>
      <c r="D16" s="31" t="s">
        <v>484</v>
      </c>
      <c r="E16" s="31" t="s">
        <v>484</v>
      </c>
      <c r="F16" s="32">
        <v>14</v>
      </c>
      <c r="G16" s="45">
        <v>10</v>
      </c>
      <c r="H16" s="30">
        <v>7</v>
      </c>
      <c r="I16" s="30">
        <f t="shared" si="0"/>
        <v>3</v>
      </c>
      <c r="J16" s="67">
        <v>15</v>
      </c>
      <c r="K16" s="30">
        <v>3</v>
      </c>
      <c r="L16" s="33">
        <f t="shared" si="1"/>
        <v>45</v>
      </c>
      <c r="M16" s="33">
        <v>0</v>
      </c>
      <c r="N16" s="33">
        <f t="shared" si="2"/>
        <v>0</v>
      </c>
      <c r="O16" s="30">
        <f t="shared" si="6"/>
        <v>0</v>
      </c>
      <c r="P16" s="33">
        <f t="shared" si="3"/>
        <v>0</v>
      </c>
      <c r="Q16" s="33">
        <v>0</v>
      </c>
      <c r="R16" s="33">
        <f t="shared" si="4"/>
        <v>0</v>
      </c>
      <c r="S16" s="34">
        <f t="shared" si="5"/>
        <v>45</v>
      </c>
    </row>
    <row r="17" spans="1:19" s="21" customFormat="1" ht="21" customHeight="1">
      <c r="A17" s="65">
        <v>10</v>
      </c>
      <c r="B17" s="28" t="s">
        <v>493</v>
      </c>
      <c r="C17" s="62" t="s">
        <v>54</v>
      </c>
      <c r="D17" s="31" t="s">
        <v>484</v>
      </c>
      <c r="E17" s="31" t="s">
        <v>484</v>
      </c>
      <c r="F17" s="32">
        <v>10</v>
      </c>
      <c r="G17" s="45">
        <v>0</v>
      </c>
      <c r="H17" s="30">
        <v>36</v>
      </c>
      <c r="I17" s="30">
        <v>0</v>
      </c>
      <c r="J17" s="67">
        <v>95</v>
      </c>
      <c r="K17" s="30">
        <v>0</v>
      </c>
      <c r="L17" s="33">
        <f t="shared" si="1"/>
        <v>0</v>
      </c>
      <c r="M17" s="33">
        <v>0</v>
      </c>
      <c r="N17" s="33">
        <f t="shared" si="2"/>
        <v>0</v>
      </c>
      <c r="O17" s="30">
        <f t="shared" si="6"/>
        <v>0</v>
      </c>
      <c r="P17" s="33">
        <f t="shared" si="3"/>
        <v>0</v>
      </c>
      <c r="Q17" s="33">
        <v>0</v>
      </c>
      <c r="R17" s="33">
        <f t="shared" si="4"/>
        <v>0</v>
      </c>
      <c r="S17" s="34">
        <f t="shared" si="5"/>
        <v>0</v>
      </c>
    </row>
    <row r="18" spans="1:19" s="21" customFormat="1" ht="21" customHeight="1">
      <c r="A18" s="65">
        <v>11</v>
      </c>
      <c r="B18" s="28" t="s">
        <v>494</v>
      </c>
      <c r="C18" s="62" t="s">
        <v>31</v>
      </c>
      <c r="D18" s="31" t="s">
        <v>484</v>
      </c>
      <c r="E18" s="31" t="s">
        <v>484</v>
      </c>
      <c r="F18" s="32">
        <v>3</v>
      </c>
      <c r="G18" s="45">
        <v>5</v>
      </c>
      <c r="H18" s="30">
        <v>6</v>
      </c>
      <c r="I18" s="30">
        <v>0</v>
      </c>
      <c r="J18" s="67">
        <v>35</v>
      </c>
      <c r="K18" s="30">
        <v>0</v>
      </c>
      <c r="L18" s="33">
        <f t="shared" si="1"/>
        <v>0</v>
      </c>
      <c r="M18" s="33">
        <v>0</v>
      </c>
      <c r="N18" s="33">
        <f t="shared" si="2"/>
        <v>0</v>
      </c>
      <c r="O18" s="30">
        <f t="shared" si="6"/>
        <v>0</v>
      </c>
      <c r="P18" s="33">
        <f t="shared" si="3"/>
        <v>0</v>
      </c>
      <c r="Q18" s="33">
        <v>0</v>
      </c>
      <c r="R18" s="33">
        <f t="shared" si="4"/>
        <v>0</v>
      </c>
      <c r="S18" s="34">
        <f t="shared" si="5"/>
        <v>0</v>
      </c>
    </row>
    <row r="19" spans="1:19" s="21" customFormat="1" ht="21" customHeight="1">
      <c r="A19" s="65">
        <v>12</v>
      </c>
      <c r="B19" s="28" t="s">
        <v>495</v>
      </c>
      <c r="C19" s="62" t="s">
        <v>54</v>
      </c>
      <c r="D19" s="31" t="s">
        <v>484</v>
      </c>
      <c r="E19" s="31" t="s">
        <v>484</v>
      </c>
      <c r="F19" s="32">
        <v>4</v>
      </c>
      <c r="G19" s="45">
        <v>5</v>
      </c>
      <c r="H19" s="30">
        <v>7</v>
      </c>
      <c r="I19" s="30">
        <v>0</v>
      </c>
      <c r="J19" s="67">
        <v>20</v>
      </c>
      <c r="K19" s="30">
        <v>0</v>
      </c>
      <c r="L19" s="33">
        <f t="shared" si="1"/>
        <v>0</v>
      </c>
      <c r="M19" s="33">
        <v>0</v>
      </c>
      <c r="N19" s="33">
        <f t="shared" si="2"/>
        <v>0</v>
      </c>
      <c r="O19" s="30">
        <f t="shared" si="6"/>
        <v>0</v>
      </c>
      <c r="P19" s="33">
        <f t="shared" si="3"/>
        <v>0</v>
      </c>
      <c r="Q19" s="33">
        <v>0</v>
      </c>
      <c r="R19" s="33">
        <f t="shared" si="4"/>
        <v>0</v>
      </c>
      <c r="S19" s="34">
        <f t="shared" si="5"/>
        <v>0</v>
      </c>
    </row>
    <row r="20" spans="1:19" s="21" customFormat="1" ht="21" customHeight="1">
      <c r="A20" s="65">
        <v>13</v>
      </c>
      <c r="B20" s="28" t="s">
        <v>496</v>
      </c>
      <c r="C20" s="62" t="s">
        <v>54</v>
      </c>
      <c r="D20" s="31" t="s">
        <v>484</v>
      </c>
      <c r="E20" s="31" t="s">
        <v>484</v>
      </c>
      <c r="F20" s="32">
        <v>6</v>
      </c>
      <c r="G20" s="45">
        <v>10</v>
      </c>
      <c r="H20" s="30">
        <v>0</v>
      </c>
      <c r="I20" s="30">
        <f t="shared" si="0"/>
        <v>10</v>
      </c>
      <c r="J20" s="67">
        <v>15</v>
      </c>
      <c r="K20" s="30">
        <v>5</v>
      </c>
      <c r="L20" s="33">
        <f t="shared" si="1"/>
        <v>75</v>
      </c>
      <c r="M20" s="33">
        <v>0</v>
      </c>
      <c r="N20" s="33">
        <f t="shared" si="2"/>
        <v>0</v>
      </c>
      <c r="O20" s="30">
        <f t="shared" si="6"/>
        <v>5</v>
      </c>
      <c r="P20" s="33">
        <f t="shared" si="3"/>
        <v>75</v>
      </c>
      <c r="Q20" s="33">
        <v>0</v>
      </c>
      <c r="R20" s="33">
        <f t="shared" si="4"/>
        <v>0</v>
      </c>
      <c r="S20" s="34">
        <f t="shared" si="5"/>
        <v>150</v>
      </c>
    </row>
    <row r="21" spans="1:19" s="21" customFormat="1" ht="21" customHeight="1">
      <c r="A21" s="65">
        <v>14</v>
      </c>
      <c r="B21" s="28" t="s">
        <v>497</v>
      </c>
      <c r="C21" s="62" t="s">
        <v>54</v>
      </c>
      <c r="D21" s="31" t="s">
        <v>484</v>
      </c>
      <c r="E21" s="31" t="s">
        <v>484</v>
      </c>
      <c r="F21" s="32">
        <v>2</v>
      </c>
      <c r="G21" s="45">
        <v>5</v>
      </c>
      <c r="H21" s="30">
        <v>3</v>
      </c>
      <c r="I21" s="30">
        <f t="shared" si="0"/>
        <v>2</v>
      </c>
      <c r="J21" s="67">
        <v>15</v>
      </c>
      <c r="K21" s="30">
        <v>2</v>
      </c>
      <c r="L21" s="33">
        <f t="shared" si="1"/>
        <v>30</v>
      </c>
      <c r="M21" s="33">
        <v>0</v>
      </c>
      <c r="N21" s="33">
        <f t="shared" si="2"/>
        <v>0</v>
      </c>
      <c r="O21" s="30">
        <f t="shared" si="6"/>
        <v>0</v>
      </c>
      <c r="P21" s="33">
        <f t="shared" si="3"/>
        <v>0</v>
      </c>
      <c r="Q21" s="33">
        <v>0</v>
      </c>
      <c r="R21" s="33">
        <f t="shared" si="4"/>
        <v>0</v>
      </c>
      <c r="S21" s="34">
        <f t="shared" si="5"/>
        <v>30</v>
      </c>
    </row>
    <row r="22" spans="1:19" s="21" customFormat="1" ht="21" customHeight="1">
      <c r="A22" s="65">
        <v>15</v>
      </c>
      <c r="B22" s="28" t="s">
        <v>498</v>
      </c>
      <c r="C22" s="62" t="s">
        <v>111</v>
      </c>
      <c r="D22" s="31" t="s">
        <v>484</v>
      </c>
      <c r="E22" s="31" t="s">
        <v>484</v>
      </c>
      <c r="F22" s="32">
        <v>10</v>
      </c>
      <c r="G22" s="45">
        <v>10</v>
      </c>
      <c r="H22" s="30">
        <v>0</v>
      </c>
      <c r="I22" s="30">
        <f t="shared" si="0"/>
        <v>10</v>
      </c>
      <c r="J22" s="67">
        <v>40</v>
      </c>
      <c r="K22" s="30">
        <v>5</v>
      </c>
      <c r="L22" s="33">
        <f t="shared" si="1"/>
        <v>200</v>
      </c>
      <c r="M22" s="33">
        <v>0</v>
      </c>
      <c r="N22" s="33">
        <f t="shared" si="2"/>
        <v>0</v>
      </c>
      <c r="O22" s="30">
        <f t="shared" si="6"/>
        <v>5</v>
      </c>
      <c r="P22" s="33">
        <f t="shared" si="3"/>
        <v>200</v>
      </c>
      <c r="Q22" s="33">
        <v>0</v>
      </c>
      <c r="R22" s="33">
        <f t="shared" si="4"/>
        <v>0</v>
      </c>
      <c r="S22" s="34">
        <f t="shared" si="5"/>
        <v>400</v>
      </c>
    </row>
    <row r="23" spans="1:19" s="21" customFormat="1" ht="21" customHeight="1">
      <c r="A23" s="65">
        <v>16</v>
      </c>
      <c r="B23" s="28" t="s">
        <v>499</v>
      </c>
      <c r="C23" s="62" t="s">
        <v>67</v>
      </c>
      <c r="D23" s="31" t="s">
        <v>484</v>
      </c>
      <c r="E23" s="31" t="s">
        <v>484</v>
      </c>
      <c r="F23" s="32">
        <v>9</v>
      </c>
      <c r="G23" s="45">
        <v>10</v>
      </c>
      <c r="H23" s="30">
        <v>0</v>
      </c>
      <c r="I23" s="30">
        <f t="shared" si="0"/>
        <v>10</v>
      </c>
      <c r="J23" s="67">
        <v>20</v>
      </c>
      <c r="K23" s="30">
        <v>5</v>
      </c>
      <c r="L23" s="33">
        <f t="shared" si="1"/>
        <v>100</v>
      </c>
      <c r="M23" s="33">
        <v>0</v>
      </c>
      <c r="N23" s="33">
        <f t="shared" si="2"/>
        <v>0</v>
      </c>
      <c r="O23" s="30">
        <f t="shared" si="6"/>
        <v>5</v>
      </c>
      <c r="P23" s="33">
        <f t="shared" si="3"/>
        <v>100</v>
      </c>
      <c r="Q23" s="33">
        <v>0</v>
      </c>
      <c r="R23" s="33">
        <f t="shared" si="4"/>
        <v>0</v>
      </c>
      <c r="S23" s="34">
        <f t="shared" si="5"/>
        <v>200</v>
      </c>
    </row>
    <row r="24" spans="1:19" s="21" customFormat="1" ht="21" customHeight="1">
      <c r="A24" s="65">
        <v>17</v>
      </c>
      <c r="B24" s="28" t="s">
        <v>500</v>
      </c>
      <c r="C24" s="62" t="s">
        <v>67</v>
      </c>
      <c r="D24" s="31" t="s">
        <v>484</v>
      </c>
      <c r="E24" s="31" t="s">
        <v>484</v>
      </c>
      <c r="F24" s="32">
        <v>4</v>
      </c>
      <c r="G24" s="45">
        <v>5</v>
      </c>
      <c r="H24" s="30">
        <v>0</v>
      </c>
      <c r="I24" s="30">
        <f t="shared" si="0"/>
        <v>5</v>
      </c>
      <c r="J24" s="67">
        <v>20</v>
      </c>
      <c r="K24" s="30">
        <v>3</v>
      </c>
      <c r="L24" s="33">
        <f t="shared" si="1"/>
        <v>60</v>
      </c>
      <c r="M24" s="33">
        <v>0</v>
      </c>
      <c r="N24" s="33">
        <f t="shared" si="2"/>
        <v>0</v>
      </c>
      <c r="O24" s="30">
        <f t="shared" si="6"/>
        <v>2</v>
      </c>
      <c r="P24" s="33">
        <f t="shared" si="3"/>
        <v>40</v>
      </c>
      <c r="Q24" s="33">
        <v>0</v>
      </c>
      <c r="R24" s="33">
        <f t="shared" si="4"/>
        <v>0</v>
      </c>
      <c r="S24" s="34">
        <f t="shared" si="5"/>
        <v>100</v>
      </c>
    </row>
    <row r="25" spans="1:19" s="21" customFormat="1" ht="21" customHeight="1">
      <c r="A25" s="65">
        <v>18</v>
      </c>
      <c r="B25" s="28" t="s">
        <v>501</v>
      </c>
      <c r="C25" s="62" t="s">
        <v>86</v>
      </c>
      <c r="D25" s="31" t="s">
        <v>484</v>
      </c>
      <c r="E25" s="31" t="s">
        <v>484</v>
      </c>
      <c r="F25" s="32">
        <v>10</v>
      </c>
      <c r="G25" s="45">
        <v>0</v>
      </c>
      <c r="H25" s="30">
        <v>10</v>
      </c>
      <c r="I25" s="30">
        <v>0</v>
      </c>
      <c r="J25" s="67">
        <v>25</v>
      </c>
      <c r="K25" s="30">
        <v>0</v>
      </c>
      <c r="L25" s="33">
        <f t="shared" si="1"/>
        <v>0</v>
      </c>
      <c r="M25" s="33">
        <v>0</v>
      </c>
      <c r="N25" s="33">
        <f t="shared" si="2"/>
        <v>0</v>
      </c>
      <c r="O25" s="30">
        <f t="shared" si="6"/>
        <v>0</v>
      </c>
      <c r="P25" s="33">
        <f t="shared" si="3"/>
        <v>0</v>
      </c>
      <c r="Q25" s="33">
        <v>0</v>
      </c>
      <c r="R25" s="33">
        <f t="shared" si="4"/>
        <v>0</v>
      </c>
      <c r="S25" s="34">
        <f t="shared" si="5"/>
        <v>0</v>
      </c>
    </row>
    <row r="26" spans="1:19" s="21" customFormat="1" ht="21" customHeight="1">
      <c r="A26" s="65">
        <v>19</v>
      </c>
      <c r="B26" s="28" t="s">
        <v>502</v>
      </c>
      <c r="C26" s="62" t="s">
        <v>31</v>
      </c>
      <c r="D26" s="31" t="s">
        <v>484</v>
      </c>
      <c r="E26" s="31" t="s">
        <v>484</v>
      </c>
      <c r="F26" s="32">
        <v>4</v>
      </c>
      <c r="G26" s="45">
        <v>4</v>
      </c>
      <c r="H26" s="30">
        <v>4</v>
      </c>
      <c r="I26" s="30">
        <f t="shared" si="0"/>
        <v>0</v>
      </c>
      <c r="J26" s="67">
        <v>65</v>
      </c>
      <c r="K26" s="30">
        <v>0</v>
      </c>
      <c r="L26" s="33">
        <f t="shared" si="1"/>
        <v>0</v>
      </c>
      <c r="M26" s="33">
        <v>0</v>
      </c>
      <c r="N26" s="33">
        <f t="shared" si="2"/>
        <v>0</v>
      </c>
      <c r="O26" s="30">
        <f t="shared" si="6"/>
        <v>0</v>
      </c>
      <c r="P26" s="33">
        <f t="shared" si="3"/>
        <v>0</v>
      </c>
      <c r="Q26" s="33">
        <v>0</v>
      </c>
      <c r="R26" s="33">
        <f t="shared" si="4"/>
        <v>0</v>
      </c>
      <c r="S26" s="34">
        <f t="shared" si="5"/>
        <v>0</v>
      </c>
    </row>
    <row r="27" spans="1:19" s="21" customFormat="1" ht="21" customHeight="1">
      <c r="A27" s="65">
        <v>20</v>
      </c>
      <c r="B27" s="28" t="s">
        <v>503</v>
      </c>
      <c r="C27" s="62" t="s">
        <v>31</v>
      </c>
      <c r="D27" s="31" t="s">
        <v>484</v>
      </c>
      <c r="E27" s="31" t="s">
        <v>484</v>
      </c>
      <c r="F27" s="32">
        <v>12</v>
      </c>
      <c r="G27" s="45">
        <v>10</v>
      </c>
      <c r="H27" s="30">
        <v>6</v>
      </c>
      <c r="I27" s="30">
        <f t="shared" si="0"/>
        <v>4</v>
      </c>
      <c r="J27" s="67">
        <v>20</v>
      </c>
      <c r="K27" s="30">
        <v>2</v>
      </c>
      <c r="L27" s="33">
        <f t="shared" si="1"/>
        <v>40</v>
      </c>
      <c r="M27" s="33">
        <v>0</v>
      </c>
      <c r="N27" s="33">
        <f t="shared" si="2"/>
        <v>0</v>
      </c>
      <c r="O27" s="30">
        <f t="shared" si="6"/>
        <v>2</v>
      </c>
      <c r="P27" s="33">
        <f t="shared" si="3"/>
        <v>40</v>
      </c>
      <c r="Q27" s="33">
        <v>0</v>
      </c>
      <c r="R27" s="33">
        <f t="shared" si="4"/>
        <v>0</v>
      </c>
      <c r="S27" s="34">
        <f t="shared" si="5"/>
        <v>80</v>
      </c>
    </row>
    <row r="28" spans="1:19" s="21" customFormat="1" ht="21" customHeight="1">
      <c r="A28" s="65">
        <v>21</v>
      </c>
      <c r="B28" s="28" t="s">
        <v>504</v>
      </c>
      <c r="C28" s="62" t="s">
        <v>111</v>
      </c>
      <c r="D28" s="31" t="s">
        <v>484</v>
      </c>
      <c r="E28" s="31" t="s">
        <v>484</v>
      </c>
      <c r="F28" s="32">
        <v>2</v>
      </c>
      <c r="G28" s="45">
        <v>2</v>
      </c>
      <c r="H28" s="30">
        <v>0</v>
      </c>
      <c r="I28" s="30">
        <f t="shared" si="0"/>
        <v>2</v>
      </c>
      <c r="J28" s="67">
        <v>1500</v>
      </c>
      <c r="K28" s="30">
        <v>2</v>
      </c>
      <c r="L28" s="33">
        <f t="shared" si="1"/>
        <v>3000</v>
      </c>
      <c r="M28" s="33">
        <v>0</v>
      </c>
      <c r="N28" s="33">
        <f t="shared" si="2"/>
        <v>0</v>
      </c>
      <c r="O28" s="30">
        <f t="shared" si="6"/>
        <v>0</v>
      </c>
      <c r="P28" s="33">
        <f t="shared" si="3"/>
        <v>0</v>
      </c>
      <c r="Q28" s="33">
        <v>0</v>
      </c>
      <c r="R28" s="33">
        <f t="shared" si="4"/>
        <v>0</v>
      </c>
      <c r="S28" s="34">
        <f t="shared" si="5"/>
        <v>3000</v>
      </c>
    </row>
    <row r="29" spans="1:19" s="21" customFormat="1" ht="21" customHeight="1">
      <c r="A29" s="65">
        <v>22</v>
      </c>
      <c r="B29" s="28" t="s">
        <v>505</v>
      </c>
      <c r="C29" s="62" t="s">
        <v>31</v>
      </c>
      <c r="D29" s="31" t="s">
        <v>484</v>
      </c>
      <c r="E29" s="31" t="s">
        <v>484</v>
      </c>
      <c r="F29" s="32">
        <v>5</v>
      </c>
      <c r="G29" s="45">
        <v>0</v>
      </c>
      <c r="H29" s="30">
        <v>18</v>
      </c>
      <c r="I29" s="30">
        <v>0</v>
      </c>
      <c r="J29" s="67">
        <v>10</v>
      </c>
      <c r="K29" s="30">
        <v>0</v>
      </c>
      <c r="L29" s="33">
        <f t="shared" si="1"/>
        <v>0</v>
      </c>
      <c r="M29" s="33">
        <v>0</v>
      </c>
      <c r="N29" s="33">
        <f t="shared" si="2"/>
        <v>0</v>
      </c>
      <c r="O29" s="30">
        <f t="shared" si="6"/>
        <v>0</v>
      </c>
      <c r="P29" s="33">
        <f t="shared" si="3"/>
        <v>0</v>
      </c>
      <c r="Q29" s="33">
        <v>0</v>
      </c>
      <c r="R29" s="33">
        <f t="shared" si="4"/>
        <v>0</v>
      </c>
      <c r="S29" s="34">
        <f t="shared" si="5"/>
        <v>0</v>
      </c>
    </row>
    <row r="30" spans="1:19" s="21" customFormat="1" ht="21" customHeight="1">
      <c r="A30" s="65">
        <v>23</v>
      </c>
      <c r="B30" s="76" t="s">
        <v>506</v>
      </c>
      <c r="C30" s="75" t="s">
        <v>444</v>
      </c>
      <c r="D30" s="75" t="s">
        <v>484</v>
      </c>
      <c r="E30" s="75" t="s">
        <v>484</v>
      </c>
      <c r="F30" s="75">
        <v>9</v>
      </c>
      <c r="G30" s="45">
        <v>9</v>
      </c>
      <c r="H30" s="30">
        <v>2</v>
      </c>
      <c r="I30" s="30">
        <f t="shared" si="0"/>
        <v>7</v>
      </c>
      <c r="J30" s="67">
        <v>250</v>
      </c>
      <c r="K30" s="30">
        <v>4</v>
      </c>
      <c r="L30" s="33">
        <f t="shared" si="1"/>
        <v>1000</v>
      </c>
      <c r="M30" s="33">
        <v>0</v>
      </c>
      <c r="N30" s="33">
        <f t="shared" si="2"/>
        <v>0</v>
      </c>
      <c r="O30" s="30">
        <f t="shared" si="6"/>
        <v>3</v>
      </c>
      <c r="P30" s="33">
        <f t="shared" si="3"/>
        <v>750</v>
      </c>
      <c r="Q30" s="33">
        <v>0</v>
      </c>
      <c r="R30" s="33">
        <f t="shared" si="4"/>
        <v>0</v>
      </c>
      <c r="S30" s="34">
        <f t="shared" si="5"/>
        <v>1750</v>
      </c>
    </row>
    <row r="31" spans="1:19" s="21" customFormat="1" ht="21" customHeight="1">
      <c r="A31" s="65">
        <v>24</v>
      </c>
      <c r="B31" s="76" t="s">
        <v>507</v>
      </c>
      <c r="C31" s="75" t="s">
        <v>444</v>
      </c>
      <c r="D31" s="75" t="s">
        <v>484</v>
      </c>
      <c r="E31" s="75" t="s">
        <v>484</v>
      </c>
      <c r="F31" s="75">
        <v>6</v>
      </c>
      <c r="G31" s="45">
        <v>6</v>
      </c>
      <c r="H31" s="30">
        <v>0</v>
      </c>
      <c r="I31" s="30">
        <f t="shared" si="0"/>
        <v>6</v>
      </c>
      <c r="J31" s="67">
        <v>195</v>
      </c>
      <c r="K31" s="30">
        <v>3</v>
      </c>
      <c r="L31" s="33">
        <f t="shared" si="1"/>
        <v>585</v>
      </c>
      <c r="M31" s="33">
        <v>0</v>
      </c>
      <c r="N31" s="33">
        <f t="shared" si="2"/>
        <v>0</v>
      </c>
      <c r="O31" s="30">
        <f t="shared" si="6"/>
        <v>3</v>
      </c>
      <c r="P31" s="33">
        <f t="shared" si="3"/>
        <v>585</v>
      </c>
      <c r="Q31" s="33">
        <v>0</v>
      </c>
      <c r="R31" s="33">
        <f t="shared" si="4"/>
        <v>0</v>
      </c>
      <c r="S31" s="34">
        <f t="shared" si="5"/>
        <v>1170</v>
      </c>
    </row>
    <row r="32" spans="1:19" s="21" customFormat="1" ht="21" customHeight="1">
      <c r="A32" s="65">
        <v>25</v>
      </c>
      <c r="B32" s="74" t="s">
        <v>508</v>
      </c>
      <c r="C32" s="75" t="s">
        <v>111</v>
      </c>
      <c r="D32" s="75" t="s">
        <v>484</v>
      </c>
      <c r="E32" s="75" t="s">
        <v>484</v>
      </c>
      <c r="F32" s="75">
        <v>1</v>
      </c>
      <c r="G32" s="45">
        <v>1</v>
      </c>
      <c r="H32" s="30">
        <v>0</v>
      </c>
      <c r="I32" s="30">
        <f t="shared" si="0"/>
        <v>1</v>
      </c>
      <c r="J32" s="67">
        <v>980</v>
      </c>
      <c r="K32" s="30">
        <v>1</v>
      </c>
      <c r="L32" s="33">
        <f t="shared" si="1"/>
        <v>980</v>
      </c>
      <c r="M32" s="33">
        <v>0</v>
      </c>
      <c r="N32" s="33">
        <f t="shared" si="2"/>
        <v>0</v>
      </c>
      <c r="O32" s="30">
        <f t="shared" si="6"/>
        <v>0</v>
      </c>
      <c r="P32" s="33">
        <f t="shared" si="3"/>
        <v>0</v>
      </c>
      <c r="Q32" s="33">
        <v>0</v>
      </c>
      <c r="R32" s="33">
        <f t="shared" si="4"/>
        <v>0</v>
      </c>
      <c r="S32" s="34">
        <f t="shared" si="5"/>
        <v>980</v>
      </c>
    </row>
    <row r="33" spans="1:19" s="21" customFormat="1" ht="21" customHeight="1">
      <c r="A33" s="65">
        <v>26</v>
      </c>
      <c r="B33" s="74" t="s">
        <v>509</v>
      </c>
      <c r="C33" s="75" t="s">
        <v>510</v>
      </c>
      <c r="D33" s="75" t="s">
        <v>484</v>
      </c>
      <c r="E33" s="75" t="s">
        <v>484</v>
      </c>
      <c r="F33" s="75">
        <v>1</v>
      </c>
      <c r="G33" s="45">
        <v>0</v>
      </c>
      <c r="H33" s="30">
        <v>3</v>
      </c>
      <c r="I33" s="30">
        <v>0</v>
      </c>
      <c r="J33" s="67">
        <v>145</v>
      </c>
      <c r="K33" s="30">
        <v>0</v>
      </c>
      <c r="L33" s="33">
        <f t="shared" si="1"/>
        <v>0</v>
      </c>
      <c r="M33" s="33">
        <v>0</v>
      </c>
      <c r="N33" s="33">
        <f t="shared" si="2"/>
        <v>0</v>
      </c>
      <c r="O33" s="30">
        <f t="shared" si="6"/>
        <v>0</v>
      </c>
      <c r="P33" s="33">
        <f t="shared" si="3"/>
        <v>0</v>
      </c>
      <c r="Q33" s="33">
        <v>0</v>
      </c>
      <c r="R33" s="33">
        <f t="shared" si="4"/>
        <v>0</v>
      </c>
      <c r="S33" s="34">
        <f t="shared" si="5"/>
        <v>0</v>
      </c>
    </row>
    <row r="34" spans="1:19" s="21" customFormat="1" ht="21" customHeight="1">
      <c r="A34" s="65">
        <v>27</v>
      </c>
      <c r="B34" s="74" t="s">
        <v>511</v>
      </c>
      <c r="C34" s="75" t="s">
        <v>31</v>
      </c>
      <c r="D34" s="75" t="s">
        <v>484</v>
      </c>
      <c r="E34" s="75" t="s">
        <v>484</v>
      </c>
      <c r="F34" s="75">
        <v>11</v>
      </c>
      <c r="G34" s="45">
        <v>0</v>
      </c>
      <c r="H34" s="30">
        <v>52</v>
      </c>
      <c r="I34" s="30">
        <v>0</v>
      </c>
      <c r="J34" s="67">
        <v>12</v>
      </c>
      <c r="K34" s="30">
        <v>0</v>
      </c>
      <c r="L34" s="33">
        <f t="shared" si="1"/>
        <v>0</v>
      </c>
      <c r="M34" s="33">
        <v>0</v>
      </c>
      <c r="N34" s="33">
        <f t="shared" si="2"/>
        <v>0</v>
      </c>
      <c r="O34" s="30">
        <f t="shared" si="6"/>
        <v>0</v>
      </c>
      <c r="P34" s="33">
        <f t="shared" si="3"/>
        <v>0</v>
      </c>
      <c r="Q34" s="33">
        <v>0</v>
      </c>
      <c r="R34" s="33">
        <f t="shared" si="4"/>
        <v>0</v>
      </c>
      <c r="S34" s="34">
        <f t="shared" si="5"/>
        <v>0</v>
      </c>
    </row>
    <row r="35" spans="1:19" s="21" customFormat="1" ht="21" customHeight="1">
      <c r="A35" s="65">
        <v>28</v>
      </c>
      <c r="B35" s="74" t="s">
        <v>512</v>
      </c>
      <c r="C35" s="75" t="s">
        <v>137</v>
      </c>
      <c r="D35" s="75" t="s">
        <v>484</v>
      </c>
      <c r="E35" s="75" t="s">
        <v>484</v>
      </c>
      <c r="F35" s="75">
        <v>5</v>
      </c>
      <c r="G35" s="45">
        <v>5</v>
      </c>
      <c r="H35" s="30">
        <v>0</v>
      </c>
      <c r="I35" s="30">
        <f t="shared" si="0"/>
        <v>5</v>
      </c>
      <c r="J35" s="67">
        <v>80</v>
      </c>
      <c r="K35" s="30">
        <v>3</v>
      </c>
      <c r="L35" s="33">
        <f t="shared" si="1"/>
        <v>240</v>
      </c>
      <c r="M35" s="33">
        <v>0</v>
      </c>
      <c r="N35" s="33">
        <f t="shared" si="2"/>
        <v>0</v>
      </c>
      <c r="O35" s="30">
        <f t="shared" si="6"/>
        <v>2</v>
      </c>
      <c r="P35" s="33">
        <f t="shared" si="3"/>
        <v>160</v>
      </c>
      <c r="Q35" s="33">
        <v>0</v>
      </c>
      <c r="R35" s="33">
        <f t="shared" si="4"/>
        <v>0</v>
      </c>
      <c r="S35" s="34">
        <f t="shared" si="5"/>
        <v>400</v>
      </c>
    </row>
    <row r="36" spans="1:19" s="21" customFormat="1" ht="21" customHeight="1">
      <c r="A36" s="65">
        <v>29</v>
      </c>
      <c r="B36" s="74" t="s">
        <v>513</v>
      </c>
      <c r="C36" s="75" t="s">
        <v>111</v>
      </c>
      <c r="D36" s="75" t="s">
        <v>484</v>
      </c>
      <c r="E36" s="75" t="s">
        <v>484</v>
      </c>
      <c r="F36" s="77">
        <v>1</v>
      </c>
      <c r="G36" s="45">
        <v>1</v>
      </c>
      <c r="H36" s="30">
        <v>0</v>
      </c>
      <c r="I36" s="30">
        <f t="shared" si="0"/>
        <v>1</v>
      </c>
      <c r="J36" s="67">
        <v>1450</v>
      </c>
      <c r="K36" s="30">
        <v>1</v>
      </c>
      <c r="L36" s="33">
        <f t="shared" si="1"/>
        <v>1450</v>
      </c>
      <c r="M36" s="33">
        <v>0</v>
      </c>
      <c r="N36" s="33">
        <f t="shared" si="2"/>
        <v>0</v>
      </c>
      <c r="O36" s="30">
        <f t="shared" si="6"/>
        <v>0</v>
      </c>
      <c r="P36" s="33">
        <f t="shared" si="3"/>
        <v>0</v>
      </c>
      <c r="Q36" s="33">
        <v>0</v>
      </c>
      <c r="R36" s="33">
        <f t="shared" si="4"/>
        <v>0</v>
      </c>
      <c r="S36" s="34">
        <f t="shared" si="5"/>
        <v>1450</v>
      </c>
    </row>
    <row r="37" spans="1:19" s="21" customFormat="1" ht="21" customHeight="1">
      <c r="A37" s="65">
        <v>30</v>
      </c>
      <c r="B37" s="74" t="s">
        <v>514</v>
      </c>
      <c r="C37" s="75" t="s">
        <v>31</v>
      </c>
      <c r="D37" s="75" t="s">
        <v>484</v>
      </c>
      <c r="E37" s="75" t="s">
        <v>484</v>
      </c>
      <c r="F37" s="75">
        <v>2</v>
      </c>
      <c r="G37" s="45">
        <v>0</v>
      </c>
      <c r="H37" s="30">
        <v>8</v>
      </c>
      <c r="I37" s="30">
        <v>0</v>
      </c>
      <c r="J37" s="67">
        <v>23</v>
      </c>
      <c r="K37" s="30">
        <v>0</v>
      </c>
      <c r="L37" s="33">
        <f t="shared" si="1"/>
        <v>0</v>
      </c>
      <c r="M37" s="33">
        <v>0</v>
      </c>
      <c r="N37" s="33">
        <f t="shared" si="2"/>
        <v>0</v>
      </c>
      <c r="O37" s="30">
        <f t="shared" si="6"/>
        <v>0</v>
      </c>
      <c r="P37" s="33">
        <f t="shared" si="3"/>
        <v>0</v>
      </c>
      <c r="Q37" s="33">
        <v>0</v>
      </c>
      <c r="R37" s="33">
        <f t="shared" si="4"/>
        <v>0</v>
      </c>
      <c r="S37" s="34">
        <f t="shared" si="5"/>
        <v>0</v>
      </c>
    </row>
    <row r="38" spans="1:19" s="21" customFormat="1" ht="21" customHeight="1">
      <c r="A38" s="65">
        <v>31</v>
      </c>
      <c r="B38" s="74" t="s">
        <v>515</v>
      </c>
      <c r="C38" s="75" t="s">
        <v>111</v>
      </c>
      <c r="D38" s="75" t="s">
        <v>484</v>
      </c>
      <c r="E38" s="75" t="s">
        <v>484</v>
      </c>
      <c r="F38" s="75">
        <v>1</v>
      </c>
      <c r="G38" s="45">
        <v>1</v>
      </c>
      <c r="H38" s="30">
        <v>0</v>
      </c>
      <c r="I38" s="30">
        <f t="shared" si="0"/>
        <v>1</v>
      </c>
      <c r="J38" s="67">
        <v>850</v>
      </c>
      <c r="K38" s="30">
        <v>1</v>
      </c>
      <c r="L38" s="33">
        <f t="shared" si="1"/>
        <v>850</v>
      </c>
      <c r="M38" s="33">
        <v>0</v>
      </c>
      <c r="N38" s="33">
        <f t="shared" si="2"/>
        <v>0</v>
      </c>
      <c r="O38" s="30">
        <f t="shared" si="6"/>
        <v>0</v>
      </c>
      <c r="P38" s="33">
        <f t="shared" si="3"/>
        <v>0</v>
      </c>
      <c r="Q38" s="33">
        <v>0</v>
      </c>
      <c r="R38" s="33">
        <f t="shared" si="4"/>
        <v>0</v>
      </c>
      <c r="S38" s="34">
        <f t="shared" si="5"/>
        <v>850</v>
      </c>
    </row>
    <row r="39" spans="1:19" s="21" customFormat="1" ht="21" customHeight="1">
      <c r="A39" s="65">
        <v>32</v>
      </c>
      <c r="B39" s="74" t="s">
        <v>516</v>
      </c>
      <c r="C39" s="75" t="s">
        <v>111</v>
      </c>
      <c r="D39" s="75" t="s">
        <v>484</v>
      </c>
      <c r="E39" s="75" t="s">
        <v>484</v>
      </c>
      <c r="F39" s="75">
        <v>5</v>
      </c>
      <c r="G39" s="45">
        <v>5</v>
      </c>
      <c r="H39" s="30">
        <v>0</v>
      </c>
      <c r="I39" s="30">
        <f t="shared" si="0"/>
        <v>5</v>
      </c>
      <c r="J39" s="67">
        <v>40</v>
      </c>
      <c r="K39" s="30">
        <v>5</v>
      </c>
      <c r="L39" s="33">
        <f t="shared" si="1"/>
        <v>200</v>
      </c>
      <c r="M39" s="33">
        <v>0</v>
      </c>
      <c r="N39" s="33">
        <f t="shared" si="2"/>
        <v>0</v>
      </c>
      <c r="O39" s="30">
        <f t="shared" si="6"/>
        <v>0</v>
      </c>
      <c r="P39" s="33">
        <f t="shared" si="3"/>
        <v>0</v>
      </c>
      <c r="Q39" s="33">
        <v>0</v>
      </c>
      <c r="R39" s="33">
        <f t="shared" si="4"/>
        <v>0</v>
      </c>
      <c r="S39" s="34">
        <f t="shared" si="5"/>
        <v>200</v>
      </c>
    </row>
    <row r="40" spans="1:19" s="21" customFormat="1" ht="21" customHeight="1">
      <c r="A40" s="65">
        <v>33</v>
      </c>
      <c r="B40" s="74" t="s">
        <v>517</v>
      </c>
      <c r="C40" s="75" t="s">
        <v>67</v>
      </c>
      <c r="D40" s="75" t="s">
        <v>484</v>
      </c>
      <c r="E40" s="75" t="s">
        <v>484</v>
      </c>
      <c r="F40" s="77">
        <v>3</v>
      </c>
      <c r="G40" s="45">
        <v>0</v>
      </c>
      <c r="H40" s="30">
        <v>15</v>
      </c>
      <c r="I40" s="30">
        <v>0</v>
      </c>
      <c r="J40" s="67">
        <v>990</v>
      </c>
      <c r="K40" s="30">
        <v>0</v>
      </c>
      <c r="L40" s="33">
        <f t="shared" si="1"/>
        <v>0</v>
      </c>
      <c r="M40" s="33">
        <v>0</v>
      </c>
      <c r="N40" s="33">
        <f t="shared" si="2"/>
        <v>0</v>
      </c>
      <c r="O40" s="30">
        <f t="shared" si="6"/>
        <v>0</v>
      </c>
      <c r="P40" s="33">
        <f t="shared" si="3"/>
        <v>0</v>
      </c>
      <c r="Q40" s="33">
        <v>0</v>
      </c>
      <c r="R40" s="33">
        <f t="shared" si="4"/>
        <v>0</v>
      </c>
      <c r="S40" s="34">
        <f t="shared" si="5"/>
        <v>0</v>
      </c>
    </row>
    <row r="41" spans="1:19" s="21" customFormat="1" ht="21" customHeight="1">
      <c r="A41" s="65">
        <v>34</v>
      </c>
      <c r="B41" s="74" t="s">
        <v>518</v>
      </c>
      <c r="C41" s="75" t="s">
        <v>519</v>
      </c>
      <c r="D41" s="75" t="s">
        <v>484</v>
      </c>
      <c r="E41" s="75" t="s">
        <v>484</v>
      </c>
      <c r="F41" s="75">
        <v>1</v>
      </c>
      <c r="G41" s="45">
        <v>1</v>
      </c>
      <c r="H41" s="30">
        <v>0</v>
      </c>
      <c r="I41" s="30">
        <f t="shared" si="0"/>
        <v>1</v>
      </c>
      <c r="J41" s="67">
        <v>1350</v>
      </c>
      <c r="K41" s="30">
        <v>1</v>
      </c>
      <c r="L41" s="33">
        <f t="shared" si="1"/>
        <v>1350</v>
      </c>
      <c r="M41" s="33">
        <v>0</v>
      </c>
      <c r="N41" s="33">
        <f t="shared" si="2"/>
        <v>0</v>
      </c>
      <c r="O41" s="30">
        <f t="shared" si="6"/>
        <v>0</v>
      </c>
      <c r="P41" s="33">
        <f t="shared" si="3"/>
        <v>0</v>
      </c>
      <c r="Q41" s="33">
        <v>0</v>
      </c>
      <c r="R41" s="33">
        <f t="shared" si="4"/>
        <v>0</v>
      </c>
      <c r="S41" s="34">
        <f t="shared" si="5"/>
        <v>1350</v>
      </c>
    </row>
    <row r="42" spans="1:19" s="21" customFormat="1" ht="21" customHeight="1">
      <c r="A42" s="65">
        <v>35</v>
      </c>
      <c r="B42" s="74" t="s">
        <v>520</v>
      </c>
      <c r="C42" s="75" t="s">
        <v>111</v>
      </c>
      <c r="D42" s="75" t="s">
        <v>484</v>
      </c>
      <c r="E42" s="75" t="s">
        <v>484</v>
      </c>
      <c r="F42" s="75">
        <v>1</v>
      </c>
      <c r="G42" s="45">
        <v>1</v>
      </c>
      <c r="H42" s="30">
        <v>0</v>
      </c>
      <c r="I42" s="30">
        <f t="shared" si="0"/>
        <v>1</v>
      </c>
      <c r="J42" s="67">
        <v>1500</v>
      </c>
      <c r="K42" s="30">
        <v>1</v>
      </c>
      <c r="L42" s="33">
        <f t="shared" si="1"/>
        <v>1500</v>
      </c>
      <c r="M42" s="33">
        <v>0</v>
      </c>
      <c r="N42" s="33">
        <f t="shared" si="2"/>
        <v>0</v>
      </c>
      <c r="O42" s="30">
        <f t="shared" si="6"/>
        <v>0</v>
      </c>
      <c r="P42" s="33">
        <f t="shared" si="3"/>
        <v>0</v>
      </c>
      <c r="Q42" s="33">
        <v>0</v>
      </c>
      <c r="R42" s="33">
        <f t="shared" si="4"/>
        <v>0</v>
      </c>
      <c r="S42" s="34">
        <f t="shared" si="5"/>
        <v>1500</v>
      </c>
    </row>
    <row r="43" spans="1:19" s="21" customFormat="1" ht="21" customHeight="1">
      <c r="A43" s="65">
        <v>36</v>
      </c>
      <c r="B43" s="74" t="s">
        <v>521</v>
      </c>
      <c r="C43" s="75" t="s">
        <v>111</v>
      </c>
      <c r="D43" s="75" t="s">
        <v>484</v>
      </c>
      <c r="E43" s="75" t="s">
        <v>484</v>
      </c>
      <c r="F43" s="75">
        <v>1</v>
      </c>
      <c r="G43" s="45">
        <v>1</v>
      </c>
      <c r="H43" s="30">
        <v>0</v>
      </c>
      <c r="I43" s="30">
        <f t="shared" si="0"/>
        <v>1</v>
      </c>
      <c r="J43" s="67">
        <v>880</v>
      </c>
      <c r="K43" s="30">
        <v>1</v>
      </c>
      <c r="L43" s="33">
        <f t="shared" si="1"/>
        <v>880</v>
      </c>
      <c r="M43" s="33">
        <v>0</v>
      </c>
      <c r="N43" s="33">
        <f t="shared" si="2"/>
        <v>0</v>
      </c>
      <c r="O43" s="30">
        <f t="shared" si="6"/>
        <v>0</v>
      </c>
      <c r="P43" s="33">
        <f t="shared" si="3"/>
        <v>0</v>
      </c>
      <c r="Q43" s="33">
        <v>0</v>
      </c>
      <c r="R43" s="33">
        <f t="shared" si="4"/>
        <v>0</v>
      </c>
      <c r="S43" s="34">
        <f t="shared" si="5"/>
        <v>880</v>
      </c>
    </row>
    <row r="44" spans="1:19" s="21" customFormat="1" ht="21" customHeight="1">
      <c r="A44" s="65">
        <v>37</v>
      </c>
      <c r="B44" s="74" t="s">
        <v>522</v>
      </c>
      <c r="C44" s="75" t="s">
        <v>111</v>
      </c>
      <c r="D44" s="75" t="s">
        <v>484</v>
      </c>
      <c r="E44" s="75" t="s">
        <v>484</v>
      </c>
      <c r="F44" s="75">
        <v>1</v>
      </c>
      <c r="G44" s="45">
        <v>1</v>
      </c>
      <c r="H44" s="30">
        <v>0</v>
      </c>
      <c r="I44" s="30">
        <f t="shared" si="0"/>
        <v>1</v>
      </c>
      <c r="J44" s="67">
        <v>880</v>
      </c>
      <c r="K44" s="30">
        <v>1</v>
      </c>
      <c r="L44" s="33">
        <f t="shared" si="1"/>
        <v>880</v>
      </c>
      <c r="M44" s="33">
        <v>0</v>
      </c>
      <c r="N44" s="33">
        <f t="shared" si="2"/>
        <v>0</v>
      </c>
      <c r="O44" s="30">
        <f t="shared" si="6"/>
        <v>0</v>
      </c>
      <c r="P44" s="33">
        <f t="shared" si="3"/>
        <v>0</v>
      </c>
      <c r="Q44" s="33">
        <v>0</v>
      </c>
      <c r="R44" s="33">
        <f t="shared" si="4"/>
        <v>0</v>
      </c>
      <c r="S44" s="34">
        <f t="shared" si="5"/>
        <v>880</v>
      </c>
    </row>
    <row r="45" spans="1:19" s="21" customFormat="1" ht="21" customHeight="1">
      <c r="A45" s="65">
        <v>38</v>
      </c>
      <c r="B45" s="74" t="s">
        <v>523</v>
      </c>
      <c r="C45" s="75" t="s">
        <v>444</v>
      </c>
      <c r="D45" s="75" t="s">
        <v>484</v>
      </c>
      <c r="E45" s="75" t="s">
        <v>484</v>
      </c>
      <c r="F45" s="75">
        <v>1</v>
      </c>
      <c r="G45" s="45">
        <v>1</v>
      </c>
      <c r="H45" s="30">
        <v>1</v>
      </c>
      <c r="I45" s="30">
        <f t="shared" si="0"/>
        <v>0</v>
      </c>
      <c r="J45" s="67">
        <v>1650</v>
      </c>
      <c r="K45" s="30">
        <v>0</v>
      </c>
      <c r="L45" s="33">
        <f t="shared" si="1"/>
        <v>0</v>
      </c>
      <c r="M45" s="33">
        <v>0</v>
      </c>
      <c r="N45" s="33">
        <f t="shared" si="2"/>
        <v>0</v>
      </c>
      <c r="O45" s="30">
        <f t="shared" si="6"/>
        <v>0</v>
      </c>
      <c r="P45" s="33">
        <f t="shared" si="3"/>
        <v>0</v>
      </c>
      <c r="Q45" s="33">
        <v>0</v>
      </c>
      <c r="R45" s="33">
        <f t="shared" si="4"/>
        <v>0</v>
      </c>
      <c r="S45" s="34">
        <f t="shared" si="5"/>
        <v>0</v>
      </c>
    </row>
    <row r="46" spans="1:19" s="21" customFormat="1" ht="21" customHeight="1">
      <c r="A46" s="65">
        <v>39</v>
      </c>
      <c r="B46" s="74" t="s">
        <v>524</v>
      </c>
      <c r="C46" s="75" t="s">
        <v>444</v>
      </c>
      <c r="D46" s="75" t="s">
        <v>484</v>
      </c>
      <c r="E46" s="75" t="s">
        <v>484</v>
      </c>
      <c r="F46" s="75">
        <v>2</v>
      </c>
      <c r="G46" s="45">
        <v>0</v>
      </c>
      <c r="H46" s="30">
        <v>3</v>
      </c>
      <c r="I46" s="30">
        <v>0</v>
      </c>
      <c r="J46" s="30">
        <v>3500</v>
      </c>
      <c r="K46" s="30">
        <v>0</v>
      </c>
      <c r="L46" s="33">
        <f t="shared" si="1"/>
        <v>0</v>
      </c>
      <c r="M46" s="33">
        <v>0</v>
      </c>
      <c r="N46" s="33">
        <f t="shared" si="2"/>
        <v>0</v>
      </c>
      <c r="O46" s="30">
        <f t="shared" si="6"/>
        <v>0</v>
      </c>
      <c r="P46" s="33">
        <f t="shared" si="3"/>
        <v>0</v>
      </c>
      <c r="Q46" s="33">
        <v>0</v>
      </c>
      <c r="R46" s="33">
        <f t="shared" si="4"/>
        <v>0</v>
      </c>
      <c r="S46" s="34">
        <f t="shared" si="5"/>
        <v>0</v>
      </c>
    </row>
    <row r="47" spans="1:19" s="21" customFormat="1" ht="21" customHeight="1">
      <c r="A47" s="65">
        <v>40</v>
      </c>
      <c r="B47" s="74" t="s">
        <v>525</v>
      </c>
      <c r="C47" s="75" t="s">
        <v>444</v>
      </c>
      <c r="D47" s="75" t="s">
        <v>484</v>
      </c>
      <c r="E47" s="75" t="s">
        <v>484</v>
      </c>
      <c r="F47" s="75">
        <v>1</v>
      </c>
      <c r="G47" s="45">
        <v>5</v>
      </c>
      <c r="H47" s="30">
        <v>2</v>
      </c>
      <c r="I47" s="30">
        <f t="shared" si="0"/>
        <v>3</v>
      </c>
      <c r="J47" s="30">
        <v>3600</v>
      </c>
      <c r="K47" s="30">
        <v>2</v>
      </c>
      <c r="L47" s="33">
        <f t="shared" si="1"/>
        <v>7200</v>
      </c>
      <c r="M47" s="33">
        <v>0</v>
      </c>
      <c r="N47" s="33">
        <f t="shared" si="2"/>
        <v>0</v>
      </c>
      <c r="O47" s="30">
        <f t="shared" si="6"/>
        <v>1</v>
      </c>
      <c r="P47" s="33">
        <f t="shared" si="3"/>
        <v>3600</v>
      </c>
      <c r="Q47" s="33">
        <v>0</v>
      </c>
      <c r="R47" s="33">
        <f t="shared" si="4"/>
        <v>0</v>
      </c>
      <c r="S47" s="34">
        <f t="shared" si="5"/>
        <v>10800</v>
      </c>
    </row>
    <row r="48" spans="1:19" ht="21" customHeight="1">
      <c r="A48" s="65">
        <v>41</v>
      </c>
      <c r="B48" s="74" t="s">
        <v>526</v>
      </c>
      <c r="C48" s="75" t="s">
        <v>111</v>
      </c>
      <c r="D48" s="75" t="s">
        <v>484</v>
      </c>
      <c r="E48" s="75" t="s">
        <v>484</v>
      </c>
      <c r="F48" s="75">
        <v>2</v>
      </c>
      <c r="G48" s="30">
        <v>1</v>
      </c>
      <c r="H48" s="30">
        <v>0</v>
      </c>
      <c r="I48" s="30">
        <f t="shared" si="0"/>
        <v>1</v>
      </c>
      <c r="J48" s="30">
        <v>6900</v>
      </c>
      <c r="K48" s="30">
        <v>1</v>
      </c>
      <c r="L48" s="33">
        <f t="shared" si="1"/>
        <v>6900</v>
      </c>
      <c r="M48" s="33">
        <v>0</v>
      </c>
      <c r="N48" s="33">
        <f t="shared" si="2"/>
        <v>0</v>
      </c>
      <c r="O48" s="30">
        <f t="shared" si="6"/>
        <v>0</v>
      </c>
      <c r="P48" s="33">
        <f t="shared" si="3"/>
        <v>0</v>
      </c>
      <c r="Q48" s="33">
        <v>0</v>
      </c>
      <c r="R48" s="33">
        <f t="shared" si="4"/>
        <v>0</v>
      </c>
      <c r="S48" s="34">
        <f t="shared" si="5"/>
        <v>6900</v>
      </c>
    </row>
    <row r="49" spans="1:19" ht="21" customHeight="1">
      <c r="A49" s="65">
        <v>42</v>
      </c>
      <c r="B49" s="74" t="s">
        <v>527</v>
      </c>
      <c r="C49" s="75" t="s">
        <v>31</v>
      </c>
      <c r="D49" s="75" t="s">
        <v>484</v>
      </c>
      <c r="E49" s="75" t="s">
        <v>484</v>
      </c>
      <c r="F49" s="75">
        <v>10</v>
      </c>
      <c r="G49" s="30">
        <v>10</v>
      </c>
      <c r="H49" s="30">
        <v>0</v>
      </c>
      <c r="I49" s="30">
        <f t="shared" si="0"/>
        <v>10</v>
      </c>
      <c r="J49" s="30">
        <v>80</v>
      </c>
      <c r="K49" s="30">
        <v>5</v>
      </c>
      <c r="L49" s="33">
        <f t="shared" si="1"/>
        <v>400</v>
      </c>
      <c r="M49" s="33">
        <v>0</v>
      </c>
      <c r="N49" s="33">
        <f t="shared" si="2"/>
        <v>0</v>
      </c>
      <c r="O49" s="30">
        <f t="shared" si="6"/>
        <v>5</v>
      </c>
      <c r="P49" s="33">
        <f t="shared" si="3"/>
        <v>400</v>
      </c>
      <c r="Q49" s="33">
        <v>0</v>
      </c>
      <c r="R49" s="33">
        <f t="shared" si="4"/>
        <v>0</v>
      </c>
      <c r="S49" s="34">
        <f t="shared" si="5"/>
        <v>800</v>
      </c>
    </row>
    <row r="50" spans="1:19" s="27" customFormat="1" ht="21">
      <c r="A50" s="66"/>
      <c r="B50" s="26" t="s">
        <v>55</v>
      </c>
      <c r="C50" s="358" t="s">
        <v>528</v>
      </c>
      <c r="D50" s="358"/>
      <c r="E50" s="358"/>
      <c r="F50" s="358"/>
      <c r="G50" s="358"/>
      <c r="H50" s="358"/>
      <c r="I50" s="358"/>
      <c r="J50" s="36"/>
      <c r="K50" s="36"/>
      <c r="L50" s="37"/>
      <c r="M50" s="37"/>
      <c r="N50" s="37"/>
      <c r="O50" s="36"/>
      <c r="P50" s="37"/>
      <c r="Q50" s="37"/>
      <c r="R50" s="38"/>
      <c r="S50" s="39">
        <f>SUM(S8:S49)</f>
        <v>81635</v>
      </c>
    </row>
    <row r="52" spans="1:19" ht="21">
      <c r="A52" s="377" t="s">
        <v>1341</v>
      </c>
      <c r="B52" s="377"/>
      <c r="C52" s="377"/>
      <c r="D52" s="377"/>
      <c r="E52" s="377"/>
      <c r="F52" s="377" t="s">
        <v>1767</v>
      </c>
      <c r="G52" s="377"/>
      <c r="H52" s="377"/>
      <c r="I52" s="377"/>
      <c r="J52" s="377"/>
      <c r="K52" s="377"/>
      <c r="L52" s="377"/>
      <c r="M52" s="377" t="s">
        <v>1770</v>
      </c>
      <c r="N52" s="377"/>
      <c r="O52" s="377"/>
      <c r="P52" s="377"/>
      <c r="Q52" s="377"/>
      <c r="R52" s="377"/>
      <c r="S52" s="377"/>
    </row>
    <row r="53" spans="1:19" ht="21">
      <c r="A53" s="377" t="s">
        <v>1773</v>
      </c>
      <c r="B53" s="377"/>
      <c r="C53" s="377"/>
      <c r="D53" s="377"/>
      <c r="E53" s="377"/>
      <c r="F53" s="377" t="s">
        <v>1768</v>
      </c>
      <c r="G53" s="377"/>
      <c r="H53" s="377"/>
      <c r="I53" s="377"/>
      <c r="J53" s="377"/>
      <c r="K53" s="377"/>
      <c r="L53" s="377"/>
      <c r="M53" s="377" t="s">
        <v>1771</v>
      </c>
      <c r="N53" s="377"/>
      <c r="O53" s="377"/>
      <c r="P53" s="377"/>
      <c r="Q53" s="377"/>
      <c r="R53" s="377"/>
      <c r="S53" s="377"/>
    </row>
    <row r="54" spans="1:19" ht="21">
      <c r="A54" s="377" t="s">
        <v>1774</v>
      </c>
      <c r="B54" s="377"/>
      <c r="C54" s="377"/>
      <c r="D54" s="377"/>
      <c r="E54" s="377"/>
      <c r="F54" s="378" t="s">
        <v>1769</v>
      </c>
      <c r="G54" s="378"/>
      <c r="H54" s="378"/>
      <c r="I54" s="378"/>
      <c r="J54" s="378"/>
      <c r="K54" s="378"/>
      <c r="L54" s="378"/>
      <c r="M54" s="377" t="s">
        <v>1772</v>
      </c>
      <c r="N54" s="377"/>
      <c r="O54" s="377"/>
      <c r="P54" s="377"/>
      <c r="Q54" s="377"/>
      <c r="R54" s="377"/>
      <c r="S54" s="377"/>
    </row>
  </sheetData>
  <sheetProtection/>
  <mergeCells count="29">
    <mergeCell ref="A54:E54"/>
    <mergeCell ref="F54:L54"/>
    <mergeCell ref="M54:S54"/>
    <mergeCell ref="A52:E52"/>
    <mergeCell ref="F52:L52"/>
    <mergeCell ref="M52:S52"/>
    <mergeCell ref="A53:E53"/>
    <mergeCell ref="F53:L53"/>
    <mergeCell ref="M53:S53"/>
    <mergeCell ref="C50:I50"/>
    <mergeCell ref="M5:N5"/>
    <mergeCell ref="O5:P5"/>
    <mergeCell ref="Q5:R5"/>
    <mergeCell ref="S5:S7"/>
    <mergeCell ref="D6:F6"/>
    <mergeCell ref="K6:L6"/>
    <mergeCell ref="M6:N6"/>
    <mergeCell ref="O6:P6"/>
    <mergeCell ref="Q6:R6"/>
    <mergeCell ref="A1:S1"/>
    <mergeCell ref="A2:S2"/>
    <mergeCell ref="A3:S3"/>
    <mergeCell ref="A4:S4"/>
    <mergeCell ref="A5:A7"/>
    <mergeCell ref="B5:B7"/>
    <mergeCell ref="C5:C7"/>
    <mergeCell ref="D5:F5"/>
    <mergeCell ref="H5:H7"/>
    <mergeCell ref="K5:L5"/>
  </mergeCells>
  <printOptions/>
  <pageMargins left="0.31496062992125984" right="0.31496062992125984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Roi-ed</dc:creator>
  <cp:keywords/>
  <dc:description/>
  <cp:lastModifiedBy>dent</cp:lastModifiedBy>
  <cp:lastPrinted>2018-02-09T07:52:51Z</cp:lastPrinted>
  <dcterms:created xsi:type="dcterms:W3CDTF">2004-11-23T02:26:03Z</dcterms:created>
  <dcterms:modified xsi:type="dcterms:W3CDTF">2018-02-09T07:53:13Z</dcterms:modified>
  <cp:category/>
  <cp:version/>
  <cp:contentType/>
  <cp:contentStatus/>
</cp:coreProperties>
</file>